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Users\britenour\Care Act Loan Provisions\"/>
    </mc:Choice>
  </mc:AlternateContent>
  <xr:revisionPtr revIDLastSave="0" documentId="13_ncr:1_{1A241637-B8C2-4093-A249-838B048A071E}" xr6:coauthVersionLast="43" xr6:coauthVersionMax="43" xr10:uidLastSave="{00000000-0000-0000-0000-000000000000}"/>
  <bookViews>
    <workbookView xWindow="-120" yWindow="-120" windowWidth="29040" windowHeight="15690" tabRatio="833" xr2:uid="{4419643F-5F26-418A-9C88-CC99598EBF9D}"/>
  </bookViews>
  <sheets>
    <sheet name="Cover Sheet" sheetId="9" r:id="rId1"/>
    <sheet name="Estimated Loan Forgiveness" sheetId="6" r:id="rId2"/>
    <sheet name="Allowable and Forgiveable Uses" sheetId="7" r:id="rId3"/>
    <sheet name="100K Limitation" sheetId="13" r:id="rId4"/>
    <sheet name="Salary and Wage Reduction" sheetId="15" r:id="rId5"/>
    <sheet name="Sheet2" sheetId="2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5" l="1"/>
  <c r="E23" i="15"/>
  <c r="E24" i="15"/>
  <c r="F24" i="15" s="1"/>
  <c r="E25" i="15"/>
  <c r="E26" i="15"/>
  <c r="E27" i="15"/>
  <c r="E28" i="15"/>
  <c r="F28" i="15" s="1"/>
  <c r="E29" i="15"/>
  <c r="E30" i="15"/>
  <c r="E31" i="15"/>
  <c r="E32" i="15"/>
  <c r="F32" i="15" s="1"/>
  <c r="E33" i="15"/>
  <c r="E34" i="15"/>
  <c r="E35" i="15"/>
  <c r="E36" i="15"/>
  <c r="F36" i="15" s="1"/>
  <c r="E37" i="15"/>
  <c r="E38" i="15"/>
  <c r="E39" i="15"/>
  <c r="E40" i="15"/>
  <c r="F40" i="15" s="1"/>
  <c r="E41" i="15"/>
  <c r="E42" i="15"/>
  <c r="E43" i="15"/>
  <c r="E44" i="15"/>
  <c r="F44" i="15" s="1"/>
  <c r="E45" i="15"/>
  <c r="E46" i="15"/>
  <c r="E47" i="15"/>
  <c r="E48" i="15"/>
  <c r="F48" i="15" s="1"/>
  <c r="E49" i="15"/>
  <c r="E50" i="15"/>
  <c r="E51" i="15"/>
  <c r="E52" i="15"/>
  <c r="F52" i="15" s="1"/>
  <c r="E53" i="15"/>
  <c r="E54" i="15"/>
  <c r="E55" i="15"/>
  <c r="E56" i="15"/>
  <c r="F56" i="15" s="1"/>
  <c r="E57" i="15"/>
  <c r="E58" i="15"/>
  <c r="E59" i="15"/>
  <c r="E60" i="15"/>
  <c r="F60" i="15" s="1"/>
  <c r="E61" i="15"/>
  <c r="E62" i="15"/>
  <c r="E63" i="15"/>
  <c r="E64" i="15"/>
  <c r="F64" i="15" s="1"/>
  <c r="E65" i="15"/>
  <c r="E66" i="15"/>
  <c r="E67" i="15"/>
  <c r="E68" i="15"/>
  <c r="F68" i="15" s="1"/>
  <c r="E69" i="15"/>
  <c r="E70" i="15"/>
  <c r="E71" i="15"/>
  <c r="E72" i="15"/>
  <c r="F72" i="15" s="1"/>
  <c r="E73" i="15"/>
  <c r="E74" i="15"/>
  <c r="E75" i="15"/>
  <c r="E76" i="15"/>
  <c r="F76" i="15" s="1"/>
  <c r="E77" i="15"/>
  <c r="E78" i="15"/>
  <c r="E79" i="15"/>
  <c r="E80" i="15"/>
  <c r="F80" i="15" s="1"/>
  <c r="E81" i="15"/>
  <c r="E82" i="15"/>
  <c r="E83" i="15"/>
  <c r="E84" i="15"/>
  <c r="F84" i="15" s="1"/>
  <c r="E85" i="15"/>
  <c r="E86" i="15"/>
  <c r="E87" i="15"/>
  <c r="E88" i="15"/>
  <c r="F88" i="15" s="1"/>
  <c r="E89" i="15"/>
  <c r="E90" i="15"/>
  <c r="E91" i="15"/>
  <c r="E92" i="15"/>
  <c r="F92" i="15" s="1"/>
  <c r="E93" i="15"/>
  <c r="E94" i="15"/>
  <c r="E95" i="15"/>
  <c r="E96" i="15"/>
  <c r="F96" i="15" s="1"/>
  <c r="E97" i="15"/>
  <c r="E98" i="15"/>
  <c r="E99" i="15"/>
  <c r="E100" i="15"/>
  <c r="F100" i="15" s="1"/>
  <c r="E101" i="15"/>
  <c r="E102" i="15"/>
  <c r="E103" i="15"/>
  <c r="E104" i="15"/>
  <c r="F104" i="15" s="1"/>
  <c r="E105" i="15"/>
  <c r="E106" i="15"/>
  <c r="E107" i="15"/>
  <c r="E108" i="15"/>
  <c r="F108" i="15" s="1"/>
  <c r="E109" i="15"/>
  <c r="E110" i="15"/>
  <c r="E111" i="15"/>
  <c r="E112" i="15"/>
  <c r="F112" i="15" s="1"/>
  <c r="E113" i="15"/>
  <c r="E114" i="15"/>
  <c r="E115" i="15"/>
  <c r="E116" i="15"/>
  <c r="F116" i="15" s="1"/>
  <c r="E117" i="15"/>
  <c r="E118" i="15"/>
  <c r="E119" i="15"/>
  <c r="E120" i="15"/>
  <c r="F120" i="15" s="1"/>
  <c r="E121" i="15"/>
  <c r="E122" i="15"/>
  <c r="E123" i="15"/>
  <c r="E124" i="15"/>
  <c r="F124" i="15" s="1"/>
  <c r="E125" i="15"/>
  <c r="E126" i="15"/>
  <c r="E127" i="15"/>
  <c r="E128" i="15"/>
  <c r="F128" i="15" s="1"/>
  <c r="E129" i="15"/>
  <c r="E130" i="15"/>
  <c r="E131" i="15"/>
  <c r="E132" i="15"/>
  <c r="F132" i="15" s="1"/>
  <c r="E133" i="15"/>
  <c r="E134" i="15"/>
  <c r="E135" i="15"/>
  <c r="E136" i="15"/>
  <c r="F136" i="15" s="1"/>
  <c r="E137" i="15"/>
  <c r="E138" i="15"/>
  <c r="E139" i="15"/>
  <c r="E140" i="15"/>
  <c r="F140" i="15" s="1"/>
  <c r="E141" i="15"/>
  <c r="E142" i="15"/>
  <c r="E143" i="15"/>
  <c r="E144" i="15"/>
  <c r="F144" i="15" s="1"/>
  <c r="E145" i="15"/>
  <c r="E146" i="15"/>
  <c r="E147" i="15"/>
  <c r="E148" i="15"/>
  <c r="F148" i="15" s="1"/>
  <c r="E149" i="15"/>
  <c r="E150" i="15"/>
  <c r="E151" i="15"/>
  <c r="E152" i="15"/>
  <c r="F152" i="15" s="1"/>
  <c r="E153" i="15"/>
  <c r="E154" i="15"/>
  <c r="E155" i="15"/>
  <c r="E156" i="15"/>
  <c r="F156" i="15" s="1"/>
  <c r="E157" i="15"/>
  <c r="E158" i="15"/>
  <c r="E159" i="15"/>
  <c r="E160" i="15"/>
  <c r="F160" i="15" s="1"/>
  <c r="E161" i="15"/>
  <c r="E162" i="15"/>
  <c r="E163" i="15"/>
  <c r="E164" i="15"/>
  <c r="F164" i="15" s="1"/>
  <c r="E165" i="15"/>
  <c r="E166" i="15"/>
  <c r="E167" i="15"/>
  <c r="E168" i="15"/>
  <c r="F168" i="15" s="1"/>
  <c r="E169" i="15"/>
  <c r="E170" i="15"/>
  <c r="E171" i="15"/>
  <c r="E172" i="15"/>
  <c r="F172" i="15" s="1"/>
  <c r="E173" i="15"/>
  <c r="E174" i="15"/>
  <c r="E175" i="15"/>
  <c r="E176" i="15"/>
  <c r="F176" i="15" s="1"/>
  <c r="E177" i="15"/>
  <c r="E178" i="15"/>
  <c r="E179" i="15"/>
  <c r="E180" i="15"/>
  <c r="F180" i="15" s="1"/>
  <c r="E181" i="15"/>
  <c r="E182" i="15"/>
  <c r="E183" i="15"/>
  <c r="E184" i="15"/>
  <c r="F184" i="15" s="1"/>
  <c r="E185" i="15"/>
  <c r="E186" i="15"/>
  <c r="E187" i="15"/>
  <c r="E188" i="15"/>
  <c r="F188" i="15" s="1"/>
  <c r="E189" i="15"/>
  <c r="E190" i="15"/>
  <c r="E191" i="15"/>
  <c r="E192" i="15"/>
  <c r="F192" i="15" s="1"/>
  <c r="E193" i="15"/>
  <c r="E194" i="15"/>
  <c r="E195" i="15"/>
  <c r="E196" i="15"/>
  <c r="F196" i="15" s="1"/>
  <c r="E197" i="15"/>
  <c r="E198" i="15"/>
  <c r="E199" i="15"/>
  <c r="E200" i="15"/>
  <c r="F200" i="15" s="1"/>
  <c r="E201" i="15"/>
  <c r="E202" i="15"/>
  <c r="E203" i="15"/>
  <c r="E204" i="15"/>
  <c r="F204" i="15" s="1"/>
  <c r="E205" i="15"/>
  <c r="E206" i="15"/>
  <c r="E207" i="15"/>
  <c r="E208" i="15"/>
  <c r="F208" i="15" s="1"/>
  <c r="E209" i="15"/>
  <c r="E210" i="15"/>
  <c r="E211" i="15"/>
  <c r="E212" i="15"/>
  <c r="F212" i="15" s="1"/>
  <c r="E213" i="15"/>
  <c r="E214" i="15"/>
  <c r="E215" i="15"/>
  <c r="E216" i="15"/>
  <c r="F216" i="15" s="1"/>
  <c r="E217" i="15"/>
  <c r="E218" i="15"/>
  <c r="E219" i="15"/>
  <c r="E220" i="15"/>
  <c r="F220" i="15" s="1"/>
  <c r="E221" i="15"/>
  <c r="E222" i="15"/>
  <c r="E223" i="15"/>
  <c r="E224" i="15"/>
  <c r="F224" i="15" s="1"/>
  <c r="E225" i="15"/>
  <c r="E226" i="15"/>
  <c r="E227" i="15"/>
  <c r="E228" i="15"/>
  <c r="F228" i="15" s="1"/>
  <c r="E229" i="15"/>
  <c r="E230" i="15"/>
  <c r="E231" i="15"/>
  <c r="E232" i="15"/>
  <c r="F232" i="15" s="1"/>
  <c r="E233" i="15"/>
  <c r="E234" i="15"/>
  <c r="E235" i="15"/>
  <c r="E236" i="15"/>
  <c r="F236" i="15" s="1"/>
  <c r="E237" i="15"/>
  <c r="E238" i="15"/>
  <c r="E239" i="15"/>
  <c r="E240" i="15"/>
  <c r="F240" i="15" s="1"/>
  <c r="E241" i="15"/>
  <c r="E242" i="15"/>
  <c r="E243" i="15"/>
  <c r="E244" i="15"/>
  <c r="F244" i="15" s="1"/>
  <c r="E245" i="15"/>
  <c r="E246" i="15"/>
  <c r="E247" i="15"/>
  <c r="E248" i="15"/>
  <c r="F248" i="15" s="1"/>
  <c r="E249" i="15"/>
  <c r="E250" i="15"/>
  <c r="E251" i="15"/>
  <c r="E252" i="15"/>
  <c r="F252" i="15" s="1"/>
  <c r="E253" i="15"/>
  <c r="E254" i="15"/>
  <c r="E255" i="15"/>
  <c r="E256" i="15"/>
  <c r="F256" i="15" s="1"/>
  <c r="E257" i="15"/>
  <c r="E258" i="15"/>
  <c r="E259" i="15"/>
  <c r="E260" i="15"/>
  <c r="F260" i="15" s="1"/>
  <c r="E261" i="15"/>
  <c r="E262" i="15"/>
  <c r="E263" i="15"/>
  <c r="E264" i="15"/>
  <c r="F264" i="15" s="1"/>
  <c r="E265" i="15"/>
  <c r="E266" i="15"/>
  <c r="E267" i="15"/>
  <c r="E268" i="15"/>
  <c r="F268" i="15" s="1"/>
  <c r="E269" i="15"/>
  <c r="E270" i="15"/>
  <c r="E271" i="15"/>
  <c r="E272" i="15"/>
  <c r="F272" i="15" s="1"/>
  <c r="E273" i="15"/>
  <c r="E274" i="15"/>
  <c r="E275" i="15"/>
  <c r="E276" i="15"/>
  <c r="F276" i="15" s="1"/>
  <c r="E277" i="15"/>
  <c r="E278" i="15"/>
  <c r="E279" i="15"/>
  <c r="E280" i="15"/>
  <c r="F280" i="15" s="1"/>
  <c r="E281" i="15"/>
  <c r="E282" i="15"/>
  <c r="E283" i="15"/>
  <c r="E284" i="15"/>
  <c r="F284" i="15" s="1"/>
  <c r="E285" i="15"/>
  <c r="E286" i="15"/>
  <c r="E287" i="15"/>
  <c r="E288" i="15"/>
  <c r="F288" i="15" s="1"/>
  <c r="E289" i="15"/>
  <c r="E290" i="15"/>
  <c r="E291" i="15"/>
  <c r="E292" i="15"/>
  <c r="F292" i="15" s="1"/>
  <c r="E293" i="15"/>
  <c r="E294" i="15"/>
  <c r="E295" i="15"/>
  <c r="E296" i="15"/>
  <c r="F296" i="15" s="1"/>
  <c r="E297" i="15"/>
  <c r="E298" i="15"/>
  <c r="E299" i="15"/>
  <c r="E300" i="15"/>
  <c r="F300" i="15" s="1"/>
  <c r="E301" i="15"/>
  <c r="E302" i="15"/>
  <c r="E303" i="15"/>
  <c r="E304" i="15"/>
  <c r="F304" i="15" s="1"/>
  <c r="E305" i="15"/>
  <c r="E306" i="15"/>
  <c r="E307" i="15"/>
  <c r="E308" i="15"/>
  <c r="F308" i="15" s="1"/>
  <c r="E309" i="15"/>
  <c r="E310" i="15"/>
  <c r="E311" i="15"/>
  <c r="E312" i="15"/>
  <c r="F312" i="15" s="1"/>
  <c r="E313" i="15"/>
  <c r="E314" i="15"/>
  <c r="E315" i="15"/>
  <c r="E316" i="15"/>
  <c r="F316" i="15" s="1"/>
  <c r="E317" i="15"/>
  <c r="E318" i="15"/>
  <c r="E319" i="15"/>
  <c r="E320" i="15"/>
  <c r="F320" i="15" s="1"/>
  <c r="E321" i="15"/>
  <c r="E322" i="15"/>
  <c r="E323" i="15"/>
  <c r="E324" i="15"/>
  <c r="F324" i="15" s="1"/>
  <c r="E325" i="15"/>
  <c r="E326" i="15"/>
  <c r="E327" i="15"/>
  <c r="E328" i="15"/>
  <c r="F328" i="15" s="1"/>
  <c r="E329" i="15"/>
  <c r="E330" i="15"/>
  <c r="E331" i="15"/>
  <c r="E332" i="15"/>
  <c r="F332" i="15" s="1"/>
  <c r="E333" i="15"/>
  <c r="E334" i="15"/>
  <c r="E335" i="15"/>
  <c r="E336" i="15"/>
  <c r="F336" i="15" s="1"/>
  <c r="E337" i="15"/>
  <c r="E338" i="15"/>
  <c r="E339" i="15"/>
  <c r="E340" i="15"/>
  <c r="F340" i="15" s="1"/>
  <c r="E341" i="15"/>
  <c r="E342" i="15"/>
  <c r="E343" i="15"/>
  <c r="E344" i="15"/>
  <c r="F344" i="15" s="1"/>
  <c r="E345" i="15"/>
  <c r="E346" i="15"/>
  <c r="E347" i="15"/>
  <c r="E348" i="15"/>
  <c r="F348" i="15" s="1"/>
  <c r="E349" i="15"/>
  <c r="E350" i="15"/>
  <c r="E351" i="15"/>
  <c r="E352" i="15"/>
  <c r="F352" i="15" s="1"/>
  <c r="E353" i="15"/>
  <c r="E354" i="15"/>
  <c r="E355" i="15"/>
  <c r="E356" i="15"/>
  <c r="F356" i="15" s="1"/>
  <c r="E357" i="15"/>
  <c r="E358" i="15"/>
  <c r="E359" i="15"/>
  <c r="E360" i="15"/>
  <c r="F360" i="15" s="1"/>
  <c r="E361" i="15"/>
  <c r="E362" i="15"/>
  <c r="E363" i="15"/>
  <c r="E364" i="15"/>
  <c r="E365" i="15"/>
  <c r="E366" i="15"/>
  <c r="E367" i="15"/>
  <c r="E368" i="15"/>
  <c r="E369" i="15"/>
  <c r="E370" i="15"/>
  <c r="E371" i="15"/>
  <c r="E372" i="15"/>
  <c r="E373" i="15"/>
  <c r="E374" i="15"/>
  <c r="E375" i="15"/>
  <c r="E376" i="15"/>
  <c r="E377" i="15"/>
  <c r="E378" i="15"/>
  <c r="E379" i="15"/>
  <c r="E380" i="15"/>
  <c r="E381" i="15"/>
  <c r="E382" i="15"/>
  <c r="E383" i="15"/>
  <c r="E384" i="15"/>
  <c r="E385" i="15"/>
  <c r="E386" i="15"/>
  <c r="E387" i="15"/>
  <c r="E388" i="15"/>
  <c r="E389" i="15"/>
  <c r="E390" i="15"/>
  <c r="E391" i="15"/>
  <c r="E392" i="15"/>
  <c r="E393" i="15"/>
  <c r="E394" i="15"/>
  <c r="E395" i="15"/>
  <c r="E396" i="15"/>
  <c r="E397" i="15"/>
  <c r="E398" i="15"/>
  <c r="E399" i="15"/>
  <c r="E400" i="15"/>
  <c r="E401" i="15"/>
  <c r="E402" i="15"/>
  <c r="E403" i="15"/>
  <c r="E404" i="15"/>
  <c r="E405" i="15"/>
  <c r="E406" i="15"/>
  <c r="E407" i="15"/>
  <c r="E408" i="15"/>
  <c r="E409" i="15"/>
  <c r="E410" i="15"/>
  <c r="E411" i="15"/>
  <c r="E412" i="15"/>
  <c r="E413" i="15"/>
  <c r="E414" i="15"/>
  <c r="E415" i="15"/>
  <c r="E416" i="15"/>
  <c r="E417" i="15"/>
  <c r="E418" i="15"/>
  <c r="E419" i="15"/>
  <c r="E420" i="15"/>
  <c r="E421" i="15"/>
  <c r="E422" i="15"/>
  <c r="E423" i="15"/>
  <c r="E424" i="15"/>
  <c r="E425" i="15"/>
  <c r="E426" i="15"/>
  <c r="E427" i="15"/>
  <c r="E428" i="15"/>
  <c r="E429" i="15"/>
  <c r="E430" i="15"/>
  <c r="E431" i="15"/>
  <c r="E432" i="15"/>
  <c r="E433" i="15"/>
  <c r="E434" i="15"/>
  <c r="E435" i="15"/>
  <c r="E436" i="15"/>
  <c r="E437" i="15"/>
  <c r="E438" i="15"/>
  <c r="E439" i="15"/>
  <c r="E440" i="15"/>
  <c r="E441" i="15"/>
  <c r="E442" i="15"/>
  <c r="E443" i="15"/>
  <c r="E444" i="15"/>
  <c r="E445" i="15"/>
  <c r="E446" i="15"/>
  <c r="E447" i="15"/>
  <c r="E448" i="15"/>
  <c r="E449" i="15"/>
  <c r="E450" i="15"/>
  <c r="E451" i="15"/>
  <c r="E452" i="15"/>
  <c r="E453" i="15"/>
  <c r="E454" i="15"/>
  <c r="E455" i="15"/>
  <c r="E456" i="15"/>
  <c r="E457" i="15"/>
  <c r="E458" i="15"/>
  <c r="E459" i="15"/>
  <c r="E460" i="15"/>
  <c r="E461" i="15"/>
  <c r="E462" i="15"/>
  <c r="E463" i="15"/>
  <c r="E464" i="15"/>
  <c r="E465" i="15"/>
  <c r="E466" i="15"/>
  <c r="E467" i="15"/>
  <c r="E468" i="15"/>
  <c r="E469" i="15"/>
  <c r="E470" i="15"/>
  <c r="E471" i="15"/>
  <c r="E472" i="15"/>
  <c r="E473" i="15"/>
  <c r="E474" i="15"/>
  <c r="E475" i="15"/>
  <c r="E476" i="15"/>
  <c r="E477" i="15"/>
  <c r="E478" i="15"/>
  <c r="E479" i="15"/>
  <c r="E480" i="15"/>
  <c r="E481" i="15"/>
  <c r="E482" i="15"/>
  <c r="E483" i="15"/>
  <c r="E484" i="15"/>
  <c r="E485" i="15"/>
  <c r="E486" i="15"/>
  <c r="E487" i="15"/>
  <c r="E488" i="15"/>
  <c r="E489" i="15"/>
  <c r="E490" i="15"/>
  <c r="E491" i="15"/>
  <c r="E492" i="15"/>
  <c r="E493" i="15"/>
  <c r="E494" i="15"/>
  <c r="E495" i="15"/>
  <c r="E496" i="15"/>
  <c r="E497" i="15"/>
  <c r="E498" i="15"/>
  <c r="E499" i="15"/>
  <c r="E500" i="15"/>
  <c r="E501" i="15"/>
  <c r="E502" i="15"/>
  <c r="E503" i="15"/>
  <c r="E504" i="15"/>
  <c r="E505" i="15"/>
  <c r="E506" i="15"/>
  <c r="E507" i="15"/>
  <c r="E508" i="15"/>
  <c r="E509" i="15"/>
  <c r="E510" i="15"/>
  <c r="E511" i="15"/>
  <c r="E512" i="15"/>
  <c r="E513" i="15"/>
  <c r="E514" i="15"/>
  <c r="E515" i="15"/>
  <c r="E516" i="15"/>
  <c r="E517" i="15"/>
  <c r="E518" i="15"/>
  <c r="E519" i="15"/>
  <c r="E520" i="15"/>
  <c r="E521" i="15"/>
  <c r="E522" i="15"/>
  <c r="E523" i="15"/>
  <c r="E524" i="15"/>
  <c r="E525" i="15"/>
  <c r="E526" i="15"/>
  <c r="E527" i="15"/>
  <c r="E528" i="15"/>
  <c r="E529" i="15"/>
  <c r="E530" i="15"/>
  <c r="E531" i="15"/>
  <c r="E532" i="15"/>
  <c r="E533" i="15"/>
  <c r="E534" i="15"/>
  <c r="E535" i="15"/>
  <c r="E536" i="15"/>
  <c r="E537" i="15"/>
  <c r="E538" i="15"/>
  <c r="E539" i="15"/>
  <c r="E540" i="15"/>
  <c r="E541" i="15"/>
  <c r="E542" i="15"/>
  <c r="E543" i="15"/>
  <c r="E544" i="15"/>
  <c r="E545" i="15"/>
  <c r="E20" i="15"/>
  <c r="F20" i="15" s="1"/>
  <c r="E18" i="15"/>
  <c r="E19" i="15"/>
  <c r="E17" i="15"/>
  <c r="F21" i="15"/>
  <c r="F23" i="15"/>
  <c r="F25" i="15"/>
  <c r="F26" i="15"/>
  <c r="F27" i="15"/>
  <c r="F29" i="15"/>
  <c r="F30" i="15"/>
  <c r="F31" i="15"/>
  <c r="F33" i="15"/>
  <c r="F34" i="15"/>
  <c r="F35" i="15"/>
  <c r="F37" i="15"/>
  <c r="F38" i="15"/>
  <c r="F39" i="15"/>
  <c r="F41" i="15"/>
  <c r="F42" i="15"/>
  <c r="F43" i="15"/>
  <c r="F45" i="15"/>
  <c r="F46" i="15"/>
  <c r="F47" i="15"/>
  <c r="F49" i="15"/>
  <c r="F50" i="15"/>
  <c r="F51" i="15"/>
  <c r="F53" i="15"/>
  <c r="F54" i="15"/>
  <c r="F55" i="15"/>
  <c r="F57" i="15"/>
  <c r="F58" i="15"/>
  <c r="F59" i="15"/>
  <c r="F61" i="15"/>
  <c r="F62" i="15"/>
  <c r="F63" i="15"/>
  <c r="F65" i="15"/>
  <c r="F66" i="15"/>
  <c r="F67" i="15"/>
  <c r="F69" i="15"/>
  <c r="F70" i="15"/>
  <c r="F71" i="15"/>
  <c r="F73" i="15"/>
  <c r="F74" i="15"/>
  <c r="F75" i="15"/>
  <c r="F77" i="15"/>
  <c r="F78" i="15"/>
  <c r="F79" i="15"/>
  <c r="F81" i="15"/>
  <c r="F82" i="15"/>
  <c r="F83" i="15"/>
  <c r="F85" i="15"/>
  <c r="F86" i="15"/>
  <c r="F87" i="15"/>
  <c r="F89" i="15"/>
  <c r="F90" i="15"/>
  <c r="F91" i="15"/>
  <c r="F93" i="15"/>
  <c r="F94" i="15"/>
  <c r="F95" i="15"/>
  <c r="F97" i="15"/>
  <c r="F98" i="15"/>
  <c r="F99" i="15"/>
  <c r="F101" i="15"/>
  <c r="F102" i="15"/>
  <c r="F103" i="15"/>
  <c r="F105" i="15"/>
  <c r="F106" i="15"/>
  <c r="F107" i="15"/>
  <c r="F109" i="15"/>
  <c r="F110" i="15"/>
  <c r="F111" i="15"/>
  <c r="F113" i="15"/>
  <c r="F114" i="15"/>
  <c r="F115" i="15"/>
  <c r="F117" i="15"/>
  <c r="F118" i="15"/>
  <c r="F119" i="15"/>
  <c r="F121" i="15"/>
  <c r="F122" i="15"/>
  <c r="F123" i="15"/>
  <c r="F125" i="15"/>
  <c r="F126" i="15"/>
  <c r="F127" i="15"/>
  <c r="F129" i="15"/>
  <c r="F130" i="15"/>
  <c r="F131" i="15"/>
  <c r="F133" i="15"/>
  <c r="F134" i="15"/>
  <c r="F135" i="15"/>
  <c r="F137" i="15"/>
  <c r="F138" i="15"/>
  <c r="F139" i="15"/>
  <c r="F141" i="15"/>
  <c r="F142" i="15"/>
  <c r="F143" i="15"/>
  <c r="F145" i="15"/>
  <c r="F146" i="15"/>
  <c r="F147" i="15"/>
  <c r="F149" i="15"/>
  <c r="F150" i="15"/>
  <c r="F151" i="15"/>
  <c r="F153" i="15"/>
  <c r="F154" i="15"/>
  <c r="F155" i="15"/>
  <c r="F157" i="15"/>
  <c r="F158" i="15"/>
  <c r="F159" i="15"/>
  <c r="F161" i="15"/>
  <c r="F162" i="15"/>
  <c r="F163" i="15"/>
  <c r="F165" i="15"/>
  <c r="F166" i="15"/>
  <c r="F167" i="15"/>
  <c r="F169" i="15"/>
  <c r="F170" i="15"/>
  <c r="F171" i="15"/>
  <c r="F173" i="15"/>
  <c r="F174" i="15"/>
  <c r="F175" i="15"/>
  <c r="F177" i="15"/>
  <c r="F178" i="15"/>
  <c r="F179" i="15"/>
  <c r="F181" i="15"/>
  <c r="F182" i="15"/>
  <c r="F183" i="15"/>
  <c r="F185" i="15"/>
  <c r="F186" i="15"/>
  <c r="F187" i="15"/>
  <c r="F189" i="15"/>
  <c r="F190" i="15"/>
  <c r="F191" i="15"/>
  <c r="F193" i="15"/>
  <c r="F194" i="15"/>
  <c r="F195" i="15"/>
  <c r="F197" i="15"/>
  <c r="F198" i="15"/>
  <c r="F199" i="15"/>
  <c r="F201" i="15"/>
  <c r="F202" i="15"/>
  <c r="F203" i="15"/>
  <c r="F205" i="15"/>
  <c r="F206" i="15"/>
  <c r="F207" i="15"/>
  <c r="F209" i="15"/>
  <c r="F210" i="15"/>
  <c r="F211" i="15"/>
  <c r="F213" i="15"/>
  <c r="F214" i="15"/>
  <c r="F215" i="15"/>
  <c r="F217" i="15"/>
  <c r="F218" i="15"/>
  <c r="F219" i="15"/>
  <c r="F221" i="15"/>
  <c r="F222" i="15"/>
  <c r="F223" i="15"/>
  <c r="F225" i="15"/>
  <c r="F226" i="15"/>
  <c r="F227" i="15"/>
  <c r="F229" i="15"/>
  <c r="F230" i="15"/>
  <c r="F231" i="15"/>
  <c r="F233" i="15"/>
  <c r="F234" i="15"/>
  <c r="F235" i="15"/>
  <c r="F237" i="15"/>
  <c r="F238" i="15"/>
  <c r="F239" i="15"/>
  <c r="F241" i="15"/>
  <c r="F242" i="15"/>
  <c r="F243" i="15"/>
  <c r="F245" i="15"/>
  <c r="F246" i="15"/>
  <c r="F247" i="15"/>
  <c r="F249" i="15"/>
  <c r="F250" i="15"/>
  <c r="F251" i="15"/>
  <c r="F253" i="15"/>
  <c r="F254" i="15"/>
  <c r="F255" i="15"/>
  <c r="F257" i="15"/>
  <c r="F258" i="15"/>
  <c r="F259" i="15"/>
  <c r="F261" i="15"/>
  <c r="F262" i="15"/>
  <c r="F263" i="15"/>
  <c r="F265" i="15"/>
  <c r="F266" i="15"/>
  <c r="F267" i="15"/>
  <c r="F269" i="15"/>
  <c r="F270" i="15"/>
  <c r="F271" i="15"/>
  <c r="F273" i="15"/>
  <c r="F274" i="15"/>
  <c r="F275" i="15"/>
  <c r="F277" i="15"/>
  <c r="F278" i="15"/>
  <c r="F279" i="15"/>
  <c r="F281" i="15"/>
  <c r="F282" i="15"/>
  <c r="F283" i="15"/>
  <c r="F285" i="15"/>
  <c r="F286" i="15"/>
  <c r="F287" i="15"/>
  <c r="F289" i="15"/>
  <c r="F290" i="15"/>
  <c r="F291" i="15"/>
  <c r="F293" i="15"/>
  <c r="F294" i="15"/>
  <c r="F295" i="15"/>
  <c r="F297" i="15"/>
  <c r="F298" i="15"/>
  <c r="F299" i="15"/>
  <c r="F301" i="15"/>
  <c r="F302" i="15"/>
  <c r="F303" i="15"/>
  <c r="F305" i="15"/>
  <c r="F306" i="15"/>
  <c r="F307" i="15"/>
  <c r="F309" i="15"/>
  <c r="F310" i="15"/>
  <c r="F311" i="15"/>
  <c r="F313" i="15"/>
  <c r="F314" i="15"/>
  <c r="F315" i="15"/>
  <c r="F317" i="15"/>
  <c r="F318" i="15"/>
  <c r="F319" i="15"/>
  <c r="F321" i="15"/>
  <c r="F322" i="15"/>
  <c r="F323" i="15"/>
  <c r="F325" i="15"/>
  <c r="F326" i="15"/>
  <c r="F327" i="15"/>
  <c r="F329" i="15"/>
  <c r="F330" i="15"/>
  <c r="F331" i="15"/>
  <c r="F333" i="15"/>
  <c r="F334" i="15"/>
  <c r="F335" i="15"/>
  <c r="F337" i="15"/>
  <c r="F338" i="15"/>
  <c r="F339" i="15"/>
  <c r="F341" i="15"/>
  <c r="F342" i="15"/>
  <c r="F343" i="15"/>
  <c r="F345" i="15"/>
  <c r="F346" i="15"/>
  <c r="F347" i="15"/>
  <c r="F349" i="15"/>
  <c r="F350" i="15"/>
  <c r="F351" i="15"/>
  <c r="F353" i="15"/>
  <c r="F354" i="15"/>
  <c r="F355" i="15"/>
  <c r="F357" i="15"/>
  <c r="F358" i="15"/>
  <c r="F359" i="15"/>
  <c r="F361" i="15"/>
  <c r="F362" i="15"/>
  <c r="F363" i="15"/>
  <c r="F364" i="15"/>
  <c r="F365" i="15"/>
  <c r="F366" i="15"/>
  <c r="F367" i="15"/>
  <c r="F368" i="15"/>
  <c r="F369" i="15"/>
  <c r="F370" i="15"/>
  <c r="F371" i="15"/>
  <c r="F372" i="15"/>
  <c r="F373" i="15"/>
  <c r="F374" i="15"/>
  <c r="F375" i="15"/>
  <c r="F376" i="15"/>
  <c r="F377" i="15"/>
  <c r="F378" i="15"/>
  <c r="F379" i="15"/>
  <c r="F380" i="15"/>
  <c r="F381" i="15"/>
  <c r="F382" i="15"/>
  <c r="F383" i="15"/>
  <c r="F384" i="15"/>
  <c r="F385" i="15"/>
  <c r="F386" i="15"/>
  <c r="F387" i="15"/>
  <c r="F388" i="15"/>
  <c r="F389" i="15"/>
  <c r="F390" i="15"/>
  <c r="F391" i="15"/>
  <c r="F392" i="15"/>
  <c r="F393" i="15"/>
  <c r="F394" i="15"/>
  <c r="F395" i="15"/>
  <c r="F396" i="15"/>
  <c r="F397" i="15"/>
  <c r="F398" i="15"/>
  <c r="F399" i="15"/>
  <c r="F400" i="15"/>
  <c r="F401" i="15"/>
  <c r="F402" i="15"/>
  <c r="F403" i="15"/>
  <c r="F404" i="15"/>
  <c r="F405" i="15"/>
  <c r="F406" i="15"/>
  <c r="F407" i="15"/>
  <c r="F408" i="15"/>
  <c r="F409" i="15"/>
  <c r="F410" i="15"/>
  <c r="F411" i="15"/>
  <c r="F412" i="15"/>
  <c r="F413" i="15"/>
  <c r="F414" i="15"/>
  <c r="F415" i="15"/>
  <c r="F416" i="15"/>
  <c r="F417" i="15"/>
  <c r="F418" i="15"/>
  <c r="F419" i="15"/>
  <c r="F420" i="15"/>
  <c r="F421" i="15"/>
  <c r="F422" i="15"/>
  <c r="F423" i="15"/>
  <c r="F424" i="15"/>
  <c r="F425" i="15"/>
  <c r="F426" i="15"/>
  <c r="F427" i="15"/>
  <c r="F428" i="15"/>
  <c r="F429" i="15"/>
  <c r="F430" i="15"/>
  <c r="F431" i="15"/>
  <c r="F432" i="15"/>
  <c r="F433" i="15"/>
  <c r="F434" i="15"/>
  <c r="F435" i="15"/>
  <c r="F436" i="15"/>
  <c r="F437" i="15"/>
  <c r="F438" i="15"/>
  <c r="F439" i="15"/>
  <c r="F440" i="15"/>
  <c r="F441" i="15"/>
  <c r="F442" i="15"/>
  <c r="F443" i="15"/>
  <c r="F444" i="15"/>
  <c r="F445" i="15"/>
  <c r="F446" i="15"/>
  <c r="F447" i="15"/>
  <c r="F448" i="15"/>
  <c r="F449" i="15"/>
  <c r="F450" i="15"/>
  <c r="F451" i="15"/>
  <c r="F452" i="15"/>
  <c r="F453" i="15"/>
  <c r="F454" i="15"/>
  <c r="F455" i="15"/>
  <c r="F456" i="15"/>
  <c r="F457" i="15"/>
  <c r="F458" i="15"/>
  <c r="F459" i="15"/>
  <c r="F460" i="15"/>
  <c r="F461" i="15"/>
  <c r="F462" i="15"/>
  <c r="F463" i="15"/>
  <c r="F464" i="15"/>
  <c r="F465" i="15"/>
  <c r="F466" i="15"/>
  <c r="F467" i="15"/>
  <c r="F468" i="15"/>
  <c r="F469" i="15"/>
  <c r="F470" i="15"/>
  <c r="F471" i="15"/>
  <c r="F472" i="15"/>
  <c r="F473" i="15"/>
  <c r="F474" i="15"/>
  <c r="F475" i="15"/>
  <c r="F476" i="15"/>
  <c r="F477" i="15"/>
  <c r="F478" i="15"/>
  <c r="F479" i="15"/>
  <c r="F480" i="15"/>
  <c r="F481" i="15"/>
  <c r="F482" i="15"/>
  <c r="F483" i="15"/>
  <c r="F484" i="15"/>
  <c r="F485" i="15"/>
  <c r="F486" i="15"/>
  <c r="F487" i="15"/>
  <c r="F488" i="15"/>
  <c r="F489" i="15"/>
  <c r="F490" i="15"/>
  <c r="F491" i="15"/>
  <c r="F492" i="15"/>
  <c r="F493" i="15"/>
  <c r="F494" i="15"/>
  <c r="F495" i="15"/>
  <c r="F496" i="15"/>
  <c r="F497" i="15"/>
  <c r="F498" i="15"/>
  <c r="F499" i="15"/>
  <c r="F500" i="15"/>
  <c r="F501" i="15"/>
  <c r="F502" i="15"/>
  <c r="F503" i="15"/>
  <c r="F504" i="15"/>
  <c r="F505" i="15"/>
  <c r="F506" i="15"/>
  <c r="F507" i="15"/>
  <c r="F508" i="15"/>
  <c r="F509" i="15"/>
  <c r="F510" i="15"/>
  <c r="F511" i="15"/>
  <c r="F512" i="15"/>
  <c r="F513" i="15"/>
  <c r="F514" i="15"/>
  <c r="F515" i="15"/>
  <c r="F516" i="15"/>
  <c r="F517" i="15"/>
  <c r="F518" i="15"/>
  <c r="F519" i="15"/>
  <c r="F520" i="15"/>
  <c r="F521" i="15"/>
  <c r="F522" i="15"/>
  <c r="F523" i="15"/>
  <c r="F524" i="15"/>
  <c r="F525" i="15"/>
  <c r="F526" i="15"/>
  <c r="F527" i="15"/>
  <c r="F528" i="15"/>
  <c r="F529" i="15"/>
  <c r="F530" i="15"/>
  <c r="F531" i="15"/>
  <c r="F532" i="15"/>
  <c r="F533" i="15"/>
  <c r="F534" i="15"/>
  <c r="F535" i="15"/>
  <c r="F536" i="15"/>
  <c r="F537" i="15"/>
  <c r="F538" i="15"/>
  <c r="F539" i="15"/>
  <c r="F540" i="15"/>
  <c r="F541" i="15"/>
  <c r="F542" i="15"/>
  <c r="F543" i="15"/>
  <c r="F544" i="15"/>
  <c r="F545" i="15"/>
  <c r="F18" i="15"/>
  <c r="F19" i="15"/>
  <c r="F17" i="15"/>
  <c r="C21" i="15" l="1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C214" i="15"/>
  <c r="C215" i="15"/>
  <c r="C216" i="15"/>
  <c r="C217" i="15"/>
  <c r="C218" i="15"/>
  <c r="C219" i="15"/>
  <c r="C220" i="15"/>
  <c r="C221" i="15"/>
  <c r="C222" i="15"/>
  <c r="C223" i="15"/>
  <c r="C224" i="15"/>
  <c r="C225" i="15"/>
  <c r="C226" i="15"/>
  <c r="C227" i="15"/>
  <c r="C228" i="15"/>
  <c r="C229" i="15"/>
  <c r="C230" i="15"/>
  <c r="C231" i="15"/>
  <c r="C232" i="15"/>
  <c r="C233" i="15"/>
  <c r="C234" i="15"/>
  <c r="C235" i="15"/>
  <c r="C236" i="15"/>
  <c r="C237" i="15"/>
  <c r="C238" i="15"/>
  <c r="C239" i="15"/>
  <c r="C240" i="15"/>
  <c r="C241" i="15"/>
  <c r="C242" i="15"/>
  <c r="C243" i="15"/>
  <c r="C244" i="15"/>
  <c r="C245" i="15"/>
  <c r="C246" i="15"/>
  <c r="C247" i="15"/>
  <c r="C248" i="15"/>
  <c r="C249" i="15"/>
  <c r="C250" i="15"/>
  <c r="C251" i="15"/>
  <c r="C252" i="15"/>
  <c r="C253" i="15"/>
  <c r="C254" i="15"/>
  <c r="C255" i="15"/>
  <c r="C256" i="15"/>
  <c r="C257" i="15"/>
  <c r="C258" i="15"/>
  <c r="C259" i="15"/>
  <c r="C260" i="15"/>
  <c r="C261" i="15"/>
  <c r="C262" i="15"/>
  <c r="C263" i="15"/>
  <c r="C264" i="15"/>
  <c r="C265" i="15"/>
  <c r="C266" i="15"/>
  <c r="C267" i="15"/>
  <c r="C268" i="15"/>
  <c r="C269" i="15"/>
  <c r="C270" i="15"/>
  <c r="C271" i="15"/>
  <c r="C272" i="15"/>
  <c r="C273" i="15"/>
  <c r="C274" i="15"/>
  <c r="C275" i="15"/>
  <c r="C276" i="15"/>
  <c r="C277" i="15"/>
  <c r="C278" i="15"/>
  <c r="C279" i="15"/>
  <c r="C280" i="15"/>
  <c r="C281" i="15"/>
  <c r="C282" i="15"/>
  <c r="C283" i="15"/>
  <c r="C284" i="15"/>
  <c r="C285" i="15"/>
  <c r="C286" i="15"/>
  <c r="C287" i="15"/>
  <c r="C288" i="15"/>
  <c r="C289" i="15"/>
  <c r="C290" i="15"/>
  <c r="C291" i="15"/>
  <c r="C292" i="15"/>
  <c r="C293" i="15"/>
  <c r="C294" i="15"/>
  <c r="C295" i="15"/>
  <c r="C296" i="15"/>
  <c r="C297" i="15"/>
  <c r="C298" i="15"/>
  <c r="C299" i="15"/>
  <c r="C300" i="15"/>
  <c r="C301" i="15"/>
  <c r="C302" i="15"/>
  <c r="C303" i="15"/>
  <c r="C304" i="15"/>
  <c r="C305" i="15"/>
  <c r="C306" i="15"/>
  <c r="C307" i="15"/>
  <c r="C308" i="15"/>
  <c r="C309" i="15"/>
  <c r="C310" i="15"/>
  <c r="C311" i="15"/>
  <c r="C312" i="15"/>
  <c r="C313" i="15"/>
  <c r="C314" i="15"/>
  <c r="C315" i="15"/>
  <c r="C316" i="15"/>
  <c r="C317" i="15"/>
  <c r="C318" i="15"/>
  <c r="C319" i="15"/>
  <c r="C320" i="15"/>
  <c r="C321" i="15"/>
  <c r="C322" i="15"/>
  <c r="C323" i="15"/>
  <c r="C324" i="15"/>
  <c r="C325" i="15"/>
  <c r="C326" i="15"/>
  <c r="C327" i="15"/>
  <c r="C328" i="15"/>
  <c r="C329" i="15"/>
  <c r="C330" i="15"/>
  <c r="C331" i="15"/>
  <c r="C332" i="15"/>
  <c r="C333" i="15"/>
  <c r="C334" i="15"/>
  <c r="C335" i="15"/>
  <c r="C336" i="15"/>
  <c r="C337" i="15"/>
  <c r="C338" i="15"/>
  <c r="C339" i="15"/>
  <c r="C340" i="15"/>
  <c r="C341" i="15"/>
  <c r="C342" i="15"/>
  <c r="C343" i="15"/>
  <c r="C344" i="15"/>
  <c r="C345" i="15"/>
  <c r="C346" i="15"/>
  <c r="C347" i="15"/>
  <c r="C348" i="15"/>
  <c r="C349" i="15"/>
  <c r="C350" i="15"/>
  <c r="C351" i="15"/>
  <c r="C352" i="15"/>
  <c r="C353" i="15"/>
  <c r="C354" i="15"/>
  <c r="C355" i="15"/>
  <c r="C356" i="15"/>
  <c r="C357" i="15"/>
  <c r="C358" i="15"/>
  <c r="C359" i="15"/>
  <c r="C360" i="15"/>
  <c r="C361" i="15"/>
  <c r="C362" i="15"/>
  <c r="C363" i="15"/>
  <c r="C364" i="15"/>
  <c r="C365" i="15"/>
  <c r="C366" i="15"/>
  <c r="C367" i="15"/>
  <c r="C368" i="15"/>
  <c r="C369" i="15"/>
  <c r="C370" i="15"/>
  <c r="C371" i="15"/>
  <c r="C372" i="15"/>
  <c r="C373" i="15"/>
  <c r="C374" i="15"/>
  <c r="C375" i="15"/>
  <c r="C376" i="15"/>
  <c r="C377" i="15"/>
  <c r="C378" i="15"/>
  <c r="C379" i="15"/>
  <c r="C380" i="15"/>
  <c r="C381" i="15"/>
  <c r="C382" i="15"/>
  <c r="C383" i="15"/>
  <c r="C384" i="15"/>
  <c r="C385" i="15"/>
  <c r="C386" i="15"/>
  <c r="C387" i="15"/>
  <c r="C388" i="15"/>
  <c r="C389" i="15"/>
  <c r="C390" i="15"/>
  <c r="C391" i="15"/>
  <c r="C392" i="15"/>
  <c r="C393" i="15"/>
  <c r="C394" i="15"/>
  <c r="C395" i="15"/>
  <c r="C396" i="15"/>
  <c r="C397" i="15"/>
  <c r="C398" i="15"/>
  <c r="C399" i="15"/>
  <c r="C400" i="15"/>
  <c r="C401" i="15"/>
  <c r="C402" i="15"/>
  <c r="C403" i="15"/>
  <c r="C404" i="15"/>
  <c r="C405" i="15"/>
  <c r="C406" i="15"/>
  <c r="C407" i="15"/>
  <c r="C408" i="15"/>
  <c r="C409" i="15"/>
  <c r="C410" i="15"/>
  <c r="C411" i="15"/>
  <c r="C412" i="15"/>
  <c r="C413" i="15"/>
  <c r="C414" i="15"/>
  <c r="C415" i="15"/>
  <c r="C416" i="15"/>
  <c r="C417" i="15"/>
  <c r="C418" i="15"/>
  <c r="C419" i="15"/>
  <c r="C420" i="15"/>
  <c r="C421" i="15"/>
  <c r="C422" i="15"/>
  <c r="C423" i="15"/>
  <c r="C424" i="15"/>
  <c r="C425" i="15"/>
  <c r="C426" i="15"/>
  <c r="C427" i="15"/>
  <c r="C428" i="15"/>
  <c r="C429" i="15"/>
  <c r="C430" i="15"/>
  <c r="C431" i="15"/>
  <c r="C432" i="15"/>
  <c r="C433" i="15"/>
  <c r="C434" i="15"/>
  <c r="C435" i="15"/>
  <c r="C436" i="15"/>
  <c r="C437" i="15"/>
  <c r="C438" i="15"/>
  <c r="C439" i="15"/>
  <c r="C440" i="15"/>
  <c r="C441" i="15"/>
  <c r="C442" i="15"/>
  <c r="C443" i="15"/>
  <c r="C444" i="15"/>
  <c r="C445" i="15"/>
  <c r="C446" i="15"/>
  <c r="C447" i="15"/>
  <c r="C448" i="15"/>
  <c r="C449" i="15"/>
  <c r="C450" i="15"/>
  <c r="C451" i="15"/>
  <c r="C452" i="15"/>
  <c r="C453" i="15"/>
  <c r="C454" i="15"/>
  <c r="C455" i="15"/>
  <c r="C456" i="15"/>
  <c r="C457" i="15"/>
  <c r="C458" i="15"/>
  <c r="C459" i="15"/>
  <c r="C460" i="15"/>
  <c r="C461" i="15"/>
  <c r="C462" i="15"/>
  <c r="C463" i="15"/>
  <c r="C464" i="15"/>
  <c r="C465" i="15"/>
  <c r="C466" i="15"/>
  <c r="C467" i="15"/>
  <c r="C468" i="15"/>
  <c r="C469" i="15"/>
  <c r="C470" i="15"/>
  <c r="C471" i="15"/>
  <c r="C472" i="15"/>
  <c r="C473" i="15"/>
  <c r="C474" i="15"/>
  <c r="C475" i="15"/>
  <c r="C476" i="15"/>
  <c r="C477" i="15"/>
  <c r="C478" i="15"/>
  <c r="C479" i="15"/>
  <c r="C480" i="15"/>
  <c r="C481" i="15"/>
  <c r="C482" i="15"/>
  <c r="C483" i="15"/>
  <c r="C484" i="15"/>
  <c r="C485" i="15"/>
  <c r="C486" i="15"/>
  <c r="C487" i="15"/>
  <c r="C488" i="15"/>
  <c r="C489" i="15"/>
  <c r="C490" i="15"/>
  <c r="C491" i="15"/>
  <c r="C492" i="15"/>
  <c r="C493" i="15"/>
  <c r="C494" i="15"/>
  <c r="C495" i="15"/>
  <c r="C496" i="15"/>
  <c r="C497" i="15"/>
  <c r="C498" i="15"/>
  <c r="C499" i="15"/>
  <c r="C500" i="15"/>
  <c r="C501" i="15"/>
  <c r="C502" i="15"/>
  <c r="C503" i="15"/>
  <c r="C504" i="15"/>
  <c r="C505" i="15"/>
  <c r="C506" i="15"/>
  <c r="C507" i="15"/>
  <c r="C508" i="15"/>
  <c r="C509" i="15"/>
  <c r="C510" i="15"/>
  <c r="C511" i="15"/>
  <c r="C512" i="15"/>
  <c r="C513" i="15"/>
  <c r="C514" i="15"/>
  <c r="C515" i="15"/>
  <c r="C516" i="15"/>
  <c r="C517" i="15"/>
  <c r="C518" i="15"/>
  <c r="C519" i="15"/>
  <c r="C520" i="15"/>
  <c r="C521" i="15"/>
  <c r="C522" i="15"/>
  <c r="C523" i="15"/>
  <c r="C524" i="15"/>
  <c r="C525" i="15"/>
  <c r="C526" i="15"/>
  <c r="C527" i="15"/>
  <c r="C528" i="15"/>
  <c r="C529" i="15"/>
  <c r="C530" i="15"/>
  <c r="C531" i="15"/>
  <c r="C532" i="15"/>
  <c r="C533" i="15"/>
  <c r="C534" i="15"/>
  <c r="C535" i="15"/>
  <c r="C536" i="15"/>
  <c r="C537" i="15"/>
  <c r="C538" i="15"/>
  <c r="C539" i="15"/>
  <c r="C540" i="15"/>
  <c r="C541" i="15"/>
  <c r="C542" i="15"/>
  <c r="C543" i="15"/>
  <c r="C544" i="15"/>
  <c r="C545" i="15"/>
  <c r="C20" i="15"/>
  <c r="C18" i="15"/>
  <c r="C19" i="15"/>
  <c r="C17" i="15"/>
  <c r="E30" i="13" l="1"/>
  <c r="E46" i="13"/>
  <c r="E62" i="13"/>
  <c r="E78" i="13"/>
  <c r="E94" i="13"/>
  <c r="E110" i="13"/>
  <c r="E126" i="13"/>
  <c r="E142" i="13"/>
  <c r="E158" i="13"/>
  <c r="E174" i="13"/>
  <c r="E190" i="13"/>
  <c r="E206" i="13"/>
  <c r="E222" i="13"/>
  <c r="E238" i="13"/>
  <c r="E254" i="13"/>
  <c r="E270" i="13"/>
  <c r="E286" i="13"/>
  <c r="E302" i="13"/>
  <c r="E318" i="13"/>
  <c r="E325" i="13"/>
  <c r="E330" i="13"/>
  <c r="E341" i="13"/>
  <c r="E346" i="13"/>
  <c r="E357" i="13"/>
  <c r="E361" i="13"/>
  <c r="E365" i="13"/>
  <c r="E369" i="13"/>
  <c r="E373" i="13"/>
  <c r="E377" i="13"/>
  <c r="E381" i="13"/>
  <c r="E385" i="13"/>
  <c r="E389" i="13"/>
  <c r="E393" i="13"/>
  <c r="E397" i="13"/>
  <c r="E401" i="13"/>
  <c r="E405" i="13"/>
  <c r="E409" i="13"/>
  <c r="E413" i="13"/>
  <c r="E417" i="13"/>
  <c r="E421" i="13"/>
  <c r="E425" i="13"/>
  <c r="E429" i="13"/>
  <c r="E433" i="13"/>
  <c r="E437" i="13"/>
  <c r="E441" i="13"/>
  <c r="E445" i="13"/>
  <c r="E449" i="13"/>
  <c r="E453" i="13"/>
  <c r="E457" i="13"/>
  <c r="E461" i="13"/>
  <c r="E465" i="13"/>
  <c r="E469" i="13"/>
  <c r="E473" i="13"/>
  <c r="E477" i="13"/>
  <c r="E481" i="13"/>
  <c r="E485" i="13"/>
  <c r="E489" i="13"/>
  <c r="E493" i="13"/>
  <c r="E497" i="13"/>
  <c r="E501" i="13"/>
  <c r="E505" i="13"/>
  <c r="E509" i="13"/>
  <c r="E513" i="13"/>
  <c r="E517" i="13"/>
  <c r="E521" i="13"/>
  <c r="E525" i="13"/>
  <c r="E529" i="13"/>
  <c r="E533" i="13"/>
  <c r="E537" i="13"/>
  <c r="E541" i="13"/>
  <c r="E545" i="13"/>
  <c r="D20" i="13"/>
  <c r="E20" i="13" s="1"/>
  <c r="D21" i="13"/>
  <c r="E21" i="13" s="1"/>
  <c r="D22" i="13"/>
  <c r="E22" i="13" s="1"/>
  <c r="D23" i="13"/>
  <c r="E23" i="13" s="1"/>
  <c r="D24" i="13"/>
  <c r="E24" i="13" s="1"/>
  <c r="D25" i="13"/>
  <c r="E25" i="13" s="1"/>
  <c r="D26" i="13"/>
  <c r="E26" i="13" s="1"/>
  <c r="D27" i="13"/>
  <c r="E27" i="13" s="1"/>
  <c r="D28" i="13"/>
  <c r="E28" i="13" s="1"/>
  <c r="D29" i="13"/>
  <c r="E29" i="13" s="1"/>
  <c r="D30" i="13"/>
  <c r="D31" i="13"/>
  <c r="E31" i="13" s="1"/>
  <c r="D32" i="13"/>
  <c r="E32" i="13" s="1"/>
  <c r="D33" i="13"/>
  <c r="E33" i="13" s="1"/>
  <c r="D34" i="13"/>
  <c r="E34" i="13" s="1"/>
  <c r="D35" i="13"/>
  <c r="E35" i="13" s="1"/>
  <c r="D36" i="13"/>
  <c r="E36" i="13" s="1"/>
  <c r="D37" i="13"/>
  <c r="E37" i="13" s="1"/>
  <c r="D38" i="13"/>
  <c r="E38" i="13" s="1"/>
  <c r="D39" i="13"/>
  <c r="E39" i="13" s="1"/>
  <c r="D40" i="13"/>
  <c r="E40" i="13" s="1"/>
  <c r="D41" i="13"/>
  <c r="E41" i="13" s="1"/>
  <c r="D42" i="13"/>
  <c r="E42" i="13" s="1"/>
  <c r="D43" i="13"/>
  <c r="E43" i="13" s="1"/>
  <c r="D44" i="13"/>
  <c r="E44" i="13" s="1"/>
  <c r="D45" i="13"/>
  <c r="E45" i="13" s="1"/>
  <c r="D46" i="13"/>
  <c r="D47" i="13"/>
  <c r="E47" i="13" s="1"/>
  <c r="D48" i="13"/>
  <c r="E48" i="13" s="1"/>
  <c r="D49" i="13"/>
  <c r="E49" i="13" s="1"/>
  <c r="D50" i="13"/>
  <c r="E50" i="13" s="1"/>
  <c r="D51" i="13"/>
  <c r="E51" i="13" s="1"/>
  <c r="D52" i="13"/>
  <c r="E52" i="13" s="1"/>
  <c r="D53" i="13"/>
  <c r="E53" i="13" s="1"/>
  <c r="D54" i="13"/>
  <c r="E54" i="13" s="1"/>
  <c r="D55" i="13"/>
  <c r="E55" i="13" s="1"/>
  <c r="D56" i="13"/>
  <c r="E56" i="13" s="1"/>
  <c r="D57" i="13"/>
  <c r="E57" i="13" s="1"/>
  <c r="D58" i="13"/>
  <c r="E58" i="13" s="1"/>
  <c r="D59" i="13"/>
  <c r="E59" i="13" s="1"/>
  <c r="D60" i="13"/>
  <c r="E60" i="13" s="1"/>
  <c r="D61" i="13"/>
  <c r="E61" i="13" s="1"/>
  <c r="D62" i="13"/>
  <c r="D63" i="13"/>
  <c r="E63" i="13" s="1"/>
  <c r="D64" i="13"/>
  <c r="E64" i="13" s="1"/>
  <c r="D65" i="13"/>
  <c r="E65" i="13" s="1"/>
  <c r="D66" i="13"/>
  <c r="E66" i="13" s="1"/>
  <c r="D67" i="13"/>
  <c r="E67" i="13" s="1"/>
  <c r="D68" i="13"/>
  <c r="E68" i="13" s="1"/>
  <c r="D69" i="13"/>
  <c r="E69" i="13" s="1"/>
  <c r="D70" i="13"/>
  <c r="E70" i="13" s="1"/>
  <c r="D71" i="13"/>
  <c r="E71" i="13" s="1"/>
  <c r="D72" i="13"/>
  <c r="E72" i="13" s="1"/>
  <c r="D73" i="13"/>
  <c r="E73" i="13" s="1"/>
  <c r="D74" i="13"/>
  <c r="E74" i="13" s="1"/>
  <c r="D75" i="13"/>
  <c r="E75" i="13" s="1"/>
  <c r="D76" i="13"/>
  <c r="E76" i="13" s="1"/>
  <c r="D77" i="13"/>
  <c r="E77" i="13" s="1"/>
  <c r="D78" i="13"/>
  <c r="D79" i="13"/>
  <c r="E79" i="13" s="1"/>
  <c r="D80" i="13"/>
  <c r="E80" i="13" s="1"/>
  <c r="D81" i="13"/>
  <c r="E81" i="13" s="1"/>
  <c r="D82" i="13"/>
  <c r="E82" i="13" s="1"/>
  <c r="D83" i="13"/>
  <c r="E83" i="13" s="1"/>
  <c r="D84" i="13"/>
  <c r="E84" i="13" s="1"/>
  <c r="D85" i="13"/>
  <c r="E85" i="13" s="1"/>
  <c r="D86" i="13"/>
  <c r="E86" i="13" s="1"/>
  <c r="D87" i="13"/>
  <c r="E87" i="13" s="1"/>
  <c r="D88" i="13"/>
  <c r="E88" i="13" s="1"/>
  <c r="D89" i="13"/>
  <c r="E89" i="13" s="1"/>
  <c r="D90" i="13"/>
  <c r="E90" i="13" s="1"/>
  <c r="D91" i="13"/>
  <c r="E91" i="13" s="1"/>
  <c r="D92" i="13"/>
  <c r="E92" i="13" s="1"/>
  <c r="D93" i="13"/>
  <c r="E93" i="13" s="1"/>
  <c r="D94" i="13"/>
  <c r="D95" i="13"/>
  <c r="E95" i="13" s="1"/>
  <c r="D96" i="13"/>
  <c r="E96" i="13" s="1"/>
  <c r="D97" i="13"/>
  <c r="E97" i="13" s="1"/>
  <c r="D98" i="13"/>
  <c r="E98" i="13" s="1"/>
  <c r="D99" i="13"/>
  <c r="E99" i="13" s="1"/>
  <c r="D100" i="13"/>
  <c r="E100" i="13" s="1"/>
  <c r="D101" i="13"/>
  <c r="E101" i="13" s="1"/>
  <c r="D102" i="13"/>
  <c r="E102" i="13" s="1"/>
  <c r="D103" i="13"/>
  <c r="E103" i="13" s="1"/>
  <c r="D104" i="13"/>
  <c r="E104" i="13" s="1"/>
  <c r="D105" i="13"/>
  <c r="E105" i="13" s="1"/>
  <c r="D106" i="13"/>
  <c r="E106" i="13" s="1"/>
  <c r="D107" i="13"/>
  <c r="E107" i="13" s="1"/>
  <c r="D108" i="13"/>
  <c r="E108" i="13" s="1"/>
  <c r="D109" i="13"/>
  <c r="E109" i="13" s="1"/>
  <c r="D110" i="13"/>
  <c r="D111" i="13"/>
  <c r="E111" i="13" s="1"/>
  <c r="D112" i="13"/>
  <c r="E112" i="13" s="1"/>
  <c r="D113" i="13"/>
  <c r="E113" i="13" s="1"/>
  <c r="D114" i="13"/>
  <c r="E114" i="13" s="1"/>
  <c r="D115" i="13"/>
  <c r="E115" i="13" s="1"/>
  <c r="D116" i="13"/>
  <c r="E116" i="13" s="1"/>
  <c r="D117" i="13"/>
  <c r="E117" i="13" s="1"/>
  <c r="D118" i="13"/>
  <c r="E118" i="13" s="1"/>
  <c r="D119" i="13"/>
  <c r="E119" i="13" s="1"/>
  <c r="D120" i="13"/>
  <c r="E120" i="13" s="1"/>
  <c r="D121" i="13"/>
  <c r="E121" i="13" s="1"/>
  <c r="D122" i="13"/>
  <c r="E122" i="13" s="1"/>
  <c r="D123" i="13"/>
  <c r="E123" i="13" s="1"/>
  <c r="D124" i="13"/>
  <c r="E124" i="13" s="1"/>
  <c r="D125" i="13"/>
  <c r="E125" i="13" s="1"/>
  <c r="D126" i="13"/>
  <c r="D127" i="13"/>
  <c r="E127" i="13" s="1"/>
  <c r="D128" i="13"/>
  <c r="E128" i="13" s="1"/>
  <c r="D129" i="13"/>
  <c r="E129" i="13" s="1"/>
  <c r="D130" i="13"/>
  <c r="E130" i="13" s="1"/>
  <c r="D131" i="13"/>
  <c r="E131" i="13" s="1"/>
  <c r="D132" i="13"/>
  <c r="E132" i="13" s="1"/>
  <c r="D133" i="13"/>
  <c r="E133" i="13" s="1"/>
  <c r="D134" i="13"/>
  <c r="E134" i="13" s="1"/>
  <c r="D135" i="13"/>
  <c r="E135" i="13" s="1"/>
  <c r="D136" i="13"/>
  <c r="E136" i="13" s="1"/>
  <c r="D137" i="13"/>
  <c r="E137" i="13" s="1"/>
  <c r="D138" i="13"/>
  <c r="E138" i="13" s="1"/>
  <c r="D139" i="13"/>
  <c r="E139" i="13" s="1"/>
  <c r="D140" i="13"/>
  <c r="E140" i="13" s="1"/>
  <c r="D141" i="13"/>
  <c r="E141" i="13" s="1"/>
  <c r="D142" i="13"/>
  <c r="D143" i="13"/>
  <c r="E143" i="13" s="1"/>
  <c r="D144" i="13"/>
  <c r="E144" i="13" s="1"/>
  <c r="D145" i="13"/>
  <c r="E145" i="13" s="1"/>
  <c r="D146" i="13"/>
  <c r="E146" i="13" s="1"/>
  <c r="D147" i="13"/>
  <c r="E147" i="13" s="1"/>
  <c r="D148" i="13"/>
  <c r="E148" i="13" s="1"/>
  <c r="D149" i="13"/>
  <c r="E149" i="13" s="1"/>
  <c r="D150" i="13"/>
  <c r="E150" i="13" s="1"/>
  <c r="D151" i="13"/>
  <c r="E151" i="13" s="1"/>
  <c r="D152" i="13"/>
  <c r="E152" i="13" s="1"/>
  <c r="D153" i="13"/>
  <c r="E153" i="13" s="1"/>
  <c r="D154" i="13"/>
  <c r="E154" i="13" s="1"/>
  <c r="D155" i="13"/>
  <c r="E155" i="13" s="1"/>
  <c r="D156" i="13"/>
  <c r="E156" i="13" s="1"/>
  <c r="D157" i="13"/>
  <c r="E157" i="13" s="1"/>
  <c r="D158" i="13"/>
  <c r="D159" i="13"/>
  <c r="E159" i="13" s="1"/>
  <c r="D160" i="13"/>
  <c r="E160" i="13" s="1"/>
  <c r="D161" i="13"/>
  <c r="E161" i="13" s="1"/>
  <c r="D162" i="13"/>
  <c r="E162" i="13" s="1"/>
  <c r="D163" i="13"/>
  <c r="E163" i="13" s="1"/>
  <c r="D164" i="13"/>
  <c r="E164" i="13" s="1"/>
  <c r="D165" i="13"/>
  <c r="E165" i="13" s="1"/>
  <c r="D166" i="13"/>
  <c r="E166" i="13" s="1"/>
  <c r="D167" i="13"/>
  <c r="E167" i="13" s="1"/>
  <c r="D168" i="13"/>
  <c r="E168" i="13" s="1"/>
  <c r="D169" i="13"/>
  <c r="E169" i="13" s="1"/>
  <c r="D170" i="13"/>
  <c r="E170" i="13" s="1"/>
  <c r="D171" i="13"/>
  <c r="E171" i="13" s="1"/>
  <c r="D172" i="13"/>
  <c r="E172" i="13" s="1"/>
  <c r="D173" i="13"/>
  <c r="E173" i="13" s="1"/>
  <c r="D174" i="13"/>
  <c r="D175" i="13"/>
  <c r="E175" i="13" s="1"/>
  <c r="D176" i="13"/>
  <c r="E176" i="13" s="1"/>
  <c r="D177" i="13"/>
  <c r="E177" i="13" s="1"/>
  <c r="D178" i="13"/>
  <c r="E178" i="13" s="1"/>
  <c r="D179" i="13"/>
  <c r="E179" i="13" s="1"/>
  <c r="D180" i="13"/>
  <c r="E180" i="13" s="1"/>
  <c r="D181" i="13"/>
  <c r="E181" i="13" s="1"/>
  <c r="D182" i="13"/>
  <c r="E182" i="13" s="1"/>
  <c r="D183" i="13"/>
  <c r="E183" i="13" s="1"/>
  <c r="D184" i="13"/>
  <c r="E184" i="13" s="1"/>
  <c r="D185" i="13"/>
  <c r="E185" i="13" s="1"/>
  <c r="D186" i="13"/>
  <c r="E186" i="13" s="1"/>
  <c r="D187" i="13"/>
  <c r="E187" i="13" s="1"/>
  <c r="D188" i="13"/>
  <c r="E188" i="13" s="1"/>
  <c r="D189" i="13"/>
  <c r="E189" i="13" s="1"/>
  <c r="D190" i="13"/>
  <c r="D191" i="13"/>
  <c r="E191" i="13" s="1"/>
  <c r="D192" i="13"/>
  <c r="E192" i="13" s="1"/>
  <c r="D193" i="13"/>
  <c r="E193" i="13" s="1"/>
  <c r="D194" i="13"/>
  <c r="E194" i="13" s="1"/>
  <c r="D195" i="13"/>
  <c r="E195" i="13" s="1"/>
  <c r="D196" i="13"/>
  <c r="E196" i="13" s="1"/>
  <c r="D197" i="13"/>
  <c r="E197" i="13" s="1"/>
  <c r="D198" i="13"/>
  <c r="E198" i="13" s="1"/>
  <c r="D199" i="13"/>
  <c r="E199" i="13" s="1"/>
  <c r="D200" i="13"/>
  <c r="E200" i="13" s="1"/>
  <c r="D201" i="13"/>
  <c r="E201" i="13" s="1"/>
  <c r="D202" i="13"/>
  <c r="E202" i="13" s="1"/>
  <c r="D203" i="13"/>
  <c r="E203" i="13" s="1"/>
  <c r="D204" i="13"/>
  <c r="E204" i="13" s="1"/>
  <c r="D205" i="13"/>
  <c r="E205" i="13" s="1"/>
  <c r="D206" i="13"/>
  <c r="D207" i="13"/>
  <c r="E207" i="13" s="1"/>
  <c r="D208" i="13"/>
  <c r="E208" i="13" s="1"/>
  <c r="D209" i="13"/>
  <c r="E209" i="13" s="1"/>
  <c r="D210" i="13"/>
  <c r="E210" i="13" s="1"/>
  <c r="D211" i="13"/>
  <c r="E211" i="13" s="1"/>
  <c r="D212" i="13"/>
  <c r="E212" i="13" s="1"/>
  <c r="D213" i="13"/>
  <c r="E213" i="13" s="1"/>
  <c r="D214" i="13"/>
  <c r="E214" i="13" s="1"/>
  <c r="D215" i="13"/>
  <c r="E215" i="13" s="1"/>
  <c r="D216" i="13"/>
  <c r="E216" i="13" s="1"/>
  <c r="D217" i="13"/>
  <c r="E217" i="13" s="1"/>
  <c r="D218" i="13"/>
  <c r="E218" i="13" s="1"/>
  <c r="D219" i="13"/>
  <c r="E219" i="13" s="1"/>
  <c r="D220" i="13"/>
  <c r="E220" i="13" s="1"/>
  <c r="D221" i="13"/>
  <c r="E221" i="13" s="1"/>
  <c r="D222" i="13"/>
  <c r="D223" i="13"/>
  <c r="E223" i="13" s="1"/>
  <c r="D224" i="13"/>
  <c r="E224" i="13" s="1"/>
  <c r="D225" i="13"/>
  <c r="E225" i="13" s="1"/>
  <c r="D226" i="13"/>
  <c r="E226" i="13" s="1"/>
  <c r="D227" i="13"/>
  <c r="E227" i="13" s="1"/>
  <c r="D228" i="13"/>
  <c r="E228" i="13" s="1"/>
  <c r="D229" i="13"/>
  <c r="E229" i="13" s="1"/>
  <c r="D230" i="13"/>
  <c r="E230" i="13" s="1"/>
  <c r="D231" i="13"/>
  <c r="E231" i="13" s="1"/>
  <c r="D232" i="13"/>
  <c r="E232" i="13" s="1"/>
  <c r="D233" i="13"/>
  <c r="E233" i="13" s="1"/>
  <c r="D234" i="13"/>
  <c r="E234" i="13" s="1"/>
  <c r="D235" i="13"/>
  <c r="E235" i="13" s="1"/>
  <c r="D236" i="13"/>
  <c r="E236" i="13" s="1"/>
  <c r="D237" i="13"/>
  <c r="E237" i="13" s="1"/>
  <c r="D238" i="13"/>
  <c r="D239" i="13"/>
  <c r="E239" i="13" s="1"/>
  <c r="D240" i="13"/>
  <c r="E240" i="13" s="1"/>
  <c r="D241" i="13"/>
  <c r="E241" i="13" s="1"/>
  <c r="D242" i="13"/>
  <c r="E242" i="13" s="1"/>
  <c r="D243" i="13"/>
  <c r="E243" i="13" s="1"/>
  <c r="D244" i="13"/>
  <c r="E244" i="13" s="1"/>
  <c r="D245" i="13"/>
  <c r="E245" i="13" s="1"/>
  <c r="D246" i="13"/>
  <c r="E246" i="13" s="1"/>
  <c r="D247" i="13"/>
  <c r="E247" i="13" s="1"/>
  <c r="D248" i="13"/>
  <c r="E248" i="13" s="1"/>
  <c r="D249" i="13"/>
  <c r="E249" i="13" s="1"/>
  <c r="D250" i="13"/>
  <c r="E250" i="13" s="1"/>
  <c r="D251" i="13"/>
  <c r="E251" i="13" s="1"/>
  <c r="D252" i="13"/>
  <c r="E252" i="13" s="1"/>
  <c r="D253" i="13"/>
  <c r="E253" i="13" s="1"/>
  <c r="D254" i="13"/>
  <c r="D255" i="13"/>
  <c r="E255" i="13" s="1"/>
  <c r="D256" i="13"/>
  <c r="E256" i="13" s="1"/>
  <c r="D257" i="13"/>
  <c r="E257" i="13" s="1"/>
  <c r="D258" i="13"/>
  <c r="E258" i="13" s="1"/>
  <c r="D259" i="13"/>
  <c r="E259" i="13" s="1"/>
  <c r="D260" i="13"/>
  <c r="E260" i="13" s="1"/>
  <c r="D261" i="13"/>
  <c r="E261" i="13" s="1"/>
  <c r="D262" i="13"/>
  <c r="E262" i="13" s="1"/>
  <c r="D263" i="13"/>
  <c r="E263" i="13" s="1"/>
  <c r="D264" i="13"/>
  <c r="E264" i="13" s="1"/>
  <c r="D265" i="13"/>
  <c r="E265" i="13" s="1"/>
  <c r="D266" i="13"/>
  <c r="E266" i="13" s="1"/>
  <c r="D267" i="13"/>
  <c r="E267" i="13" s="1"/>
  <c r="D268" i="13"/>
  <c r="E268" i="13" s="1"/>
  <c r="D269" i="13"/>
  <c r="E269" i="13" s="1"/>
  <c r="D270" i="13"/>
  <c r="D271" i="13"/>
  <c r="E271" i="13" s="1"/>
  <c r="D272" i="13"/>
  <c r="E272" i="13" s="1"/>
  <c r="D273" i="13"/>
  <c r="E273" i="13" s="1"/>
  <c r="D274" i="13"/>
  <c r="E274" i="13" s="1"/>
  <c r="D275" i="13"/>
  <c r="E275" i="13" s="1"/>
  <c r="D276" i="13"/>
  <c r="E276" i="13" s="1"/>
  <c r="D277" i="13"/>
  <c r="E277" i="13" s="1"/>
  <c r="D278" i="13"/>
  <c r="E278" i="13" s="1"/>
  <c r="D279" i="13"/>
  <c r="E279" i="13" s="1"/>
  <c r="D280" i="13"/>
  <c r="E280" i="13" s="1"/>
  <c r="D281" i="13"/>
  <c r="E281" i="13" s="1"/>
  <c r="D282" i="13"/>
  <c r="E282" i="13" s="1"/>
  <c r="D283" i="13"/>
  <c r="E283" i="13" s="1"/>
  <c r="D284" i="13"/>
  <c r="E284" i="13" s="1"/>
  <c r="D285" i="13"/>
  <c r="E285" i="13" s="1"/>
  <c r="D286" i="13"/>
  <c r="D287" i="13"/>
  <c r="E287" i="13" s="1"/>
  <c r="D288" i="13"/>
  <c r="E288" i="13" s="1"/>
  <c r="D289" i="13"/>
  <c r="E289" i="13" s="1"/>
  <c r="D290" i="13"/>
  <c r="E290" i="13" s="1"/>
  <c r="D291" i="13"/>
  <c r="E291" i="13" s="1"/>
  <c r="D292" i="13"/>
  <c r="E292" i="13" s="1"/>
  <c r="D293" i="13"/>
  <c r="E293" i="13" s="1"/>
  <c r="D294" i="13"/>
  <c r="E294" i="13" s="1"/>
  <c r="D295" i="13"/>
  <c r="E295" i="13" s="1"/>
  <c r="D296" i="13"/>
  <c r="E296" i="13" s="1"/>
  <c r="D297" i="13"/>
  <c r="E297" i="13" s="1"/>
  <c r="D298" i="13"/>
  <c r="E298" i="13" s="1"/>
  <c r="D299" i="13"/>
  <c r="E299" i="13" s="1"/>
  <c r="D300" i="13"/>
  <c r="E300" i="13" s="1"/>
  <c r="D301" i="13"/>
  <c r="E301" i="13" s="1"/>
  <c r="D302" i="13"/>
  <c r="D303" i="13"/>
  <c r="E303" i="13" s="1"/>
  <c r="D304" i="13"/>
  <c r="E304" i="13" s="1"/>
  <c r="D305" i="13"/>
  <c r="E305" i="13" s="1"/>
  <c r="D306" i="13"/>
  <c r="E306" i="13" s="1"/>
  <c r="D307" i="13"/>
  <c r="E307" i="13" s="1"/>
  <c r="D308" i="13"/>
  <c r="E308" i="13" s="1"/>
  <c r="D309" i="13"/>
  <c r="E309" i="13" s="1"/>
  <c r="D310" i="13"/>
  <c r="E310" i="13" s="1"/>
  <c r="D311" i="13"/>
  <c r="E311" i="13" s="1"/>
  <c r="D312" i="13"/>
  <c r="E312" i="13" s="1"/>
  <c r="D313" i="13"/>
  <c r="E313" i="13" s="1"/>
  <c r="D314" i="13"/>
  <c r="E314" i="13" s="1"/>
  <c r="D315" i="13"/>
  <c r="E315" i="13" s="1"/>
  <c r="D316" i="13"/>
  <c r="E316" i="13" s="1"/>
  <c r="D317" i="13"/>
  <c r="E317" i="13" s="1"/>
  <c r="D318" i="13"/>
  <c r="D319" i="13"/>
  <c r="E319" i="13" s="1"/>
  <c r="D320" i="13"/>
  <c r="E320" i="13" s="1"/>
  <c r="D321" i="13"/>
  <c r="E321" i="13" s="1"/>
  <c r="D322" i="13"/>
  <c r="E322" i="13" s="1"/>
  <c r="D323" i="13"/>
  <c r="E323" i="13" s="1"/>
  <c r="D324" i="13"/>
  <c r="E324" i="13" s="1"/>
  <c r="D325" i="13"/>
  <c r="D326" i="13"/>
  <c r="E326" i="13" s="1"/>
  <c r="D327" i="13"/>
  <c r="E327" i="13" s="1"/>
  <c r="D328" i="13"/>
  <c r="E328" i="13" s="1"/>
  <c r="D329" i="13"/>
  <c r="E329" i="13" s="1"/>
  <c r="D330" i="13"/>
  <c r="D331" i="13"/>
  <c r="E331" i="13" s="1"/>
  <c r="D332" i="13"/>
  <c r="E332" i="13" s="1"/>
  <c r="D333" i="13"/>
  <c r="E333" i="13" s="1"/>
  <c r="D334" i="13"/>
  <c r="E334" i="13" s="1"/>
  <c r="D335" i="13"/>
  <c r="E335" i="13" s="1"/>
  <c r="D336" i="13"/>
  <c r="E336" i="13" s="1"/>
  <c r="D337" i="13"/>
  <c r="E337" i="13" s="1"/>
  <c r="D338" i="13"/>
  <c r="E338" i="13" s="1"/>
  <c r="D339" i="13"/>
  <c r="E339" i="13" s="1"/>
  <c r="D340" i="13"/>
  <c r="E340" i="13" s="1"/>
  <c r="D341" i="13"/>
  <c r="D342" i="13"/>
  <c r="E342" i="13" s="1"/>
  <c r="D343" i="13"/>
  <c r="E343" i="13" s="1"/>
  <c r="D344" i="13"/>
  <c r="E344" i="13" s="1"/>
  <c r="D345" i="13"/>
  <c r="E345" i="13" s="1"/>
  <c r="D346" i="13"/>
  <c r="D347" i="13"/>
  <c r="E347" i="13" s="1"/>
  <c r="D348" i="13"/>
  <c r="E348" i="13" s="1"/>
  <c r="D349" i="13"/>
  <c r="E349" i="13" s="1"/>
  <c r="D350" i="13"/>
  <c r="E350" i="13" s="1"/>
  <c r="D351" i="13"/>
  <c r="E351" i="13" s="1"/>
  <c r="D352" i="13"/>
  <c r="E352" i="13" s="1"/>
  <c r="D353" i="13"/>
  <c r="E353" i="13" s="1"/>
  <c r="D354" i="13"/>
  <c r="E354" i="13" s="1"/>
  <c r="D355" i="13"/>
  <c r="E355" i="13" s="1"/>
  <c r="D356" i="13"/>
  <c r="E356" i="13" s="1"/>
  <c r="D357" i="13"/>
  <c r="D358" i="13"/>
  <c r="E358" i="13" s="1"/>
  <c r="D359" i="13"/>
  <c r="E359" i="13" s="1"/>
  <c r="D360" i="13"/>
  <c r="E360" i="13" s="1"/>
  <c r="D361" i="13"/>
  <c r="D362" i="13"/>
  <c r="E362" i="13" s="1"/>
  <c r="D363" i="13"/>
  <c r="E363" i="13" s="1"/>
  <c r="D364" i="13"/>
  <c r="E364" i="13" s="1"/>
  <c r="D365" i="13"/>
  <c r="D366" i="13"/>
  <c r="E366" i="13" s="1"/>
  <c r="D367" i="13"/>
  <c r="E367" i="13" s="1"/>
  <c r="D368" i="13"/>
  <c r="E368" i="13" s="1"/>
  <c r="D369" i="13"/>
  <c r="D370" i="13"/>
  <c r="E370" i="13" s="1"/>
  <c r="D371" i="13"/>
  <c r="E371" i="13" s="1"/>
  <c r="D372" i="13"/>
  <c r="E372" i="13" s="1"/>
  <c r="D373" i="13"/>
  <c r="D374" i="13"/>
  <c r="E374" i="13" s="1"/>
  <c r="D375" i="13"/>
  <c r="E375" i="13" s="1"/>
  <c r="D376" i="13"/>
  <c r="E376" i="13" s="1"/>
  <c r="D377" i="13"/>
  <c r="D378" i="13"/>
  <c r="E378" i="13" s="1"/>
  <c r="D379" i="13"/>
  <c r="E379" i="13" s="1"/>
  <c r="D380" i="13"/>
  <c r="E380" i="13" s="1"/>
  <c r="D381" i="13"/>
  <c r="D382" i="13"/>
  <c r="E382" i="13" s="1"/>
  <c r="D383" i="13"/>
  <c r="E383" i="13" s="1"/>
  <c r="D384" i="13"/>
  <c r="E384" i="13" s="1"/>
  <c r="D385" i="13"/>
  <c r="D386" i="13"/>
  <c r="E386" i="13" s="1"/>
  <c r="D387" i="13"/>
  <c r="E387" i="13" s="1"/>
  <c r="D388" i="13"/>
  <c r="E388" i="13" s="1"/>
  <c r="D389" i="13"/>
  <c r="D390" i="13"/>
  <c r="E390" i="13" s="1"/>
  <c r="D391" i="13"/>
  <c r="E391" i="13" s="1"/>
  <c r="D392" i="13"/>
  <c r="E392" i="13" s="1"/>
  <c r="D393" i="13"/>
  <c r="D394" i="13"/>
  <c r="E394" i="13" s="1"/>
  <c r="D395" i="13"/>
  <c r="E395" i="13" s="1"/>
  <c r="D396" i="13"/>
  <c r="E396" i="13" s="1"/>
  <c r="D397" i="13"/>
  <c r="D398" i="13"/>
  <c r="E398" i="13" s="1"/>
  <c r="D399" i="13"/>
  <c r="E399" i="13" s="1"/>
  <c r="D400" i="13"/>
  <c r="E400" i="13" s="1"/>
  <c r="D401" i="13"/>
  <c r="D402" i="13"/>
  <c r="E402" i="13" s="1"/>
  <c r="D403" i="13"/>
  <c r="E403" i="13" s="1"/>
  <c r="D404" i="13"/>
  <c r="E404" i="13" s="1"/>
  <c r="D405" i="13"/>
  <c r="D406" i="13"/>
  <c r="E406" i="13" s="1"/>
  <c r="D407" i="13"/>
  <c r="E407" i="13" s="1"/>
  <c r="D408" i="13"/>
  <c r="E408" i="13" s="1"/>
  <c r="D409" i="13"/>
  <c r="D410" i="13"/>
  <c r="E410" i="13" s="1"/>
  <c r="D411" i="13"/>
  <c r="E411" i="13" s="1"/>
  <c r="D412" i="13"/>
  <c r="E412" i="13" s="1"/>
  <c r="D413" i="13"/>
  <c r="D414" i="13"/>
  <c r="E414" i="13" s="1"/>
  <c r="D415" i="13"/>
  <c r="E415" i="13" s="1"/>
  <c r="D416" i="13"/>
  <c r="E416" i="13" s="1"/>
  <c r="D417" i="13"/>
  <c r="D418" i="13"/>
  <c r="E418" i="13" s="1"/>
  <c r="D419" i="13"/>
  <c r="E419" i="13" s="1"/>
  <c r="D420" i="13"/>
  <c r="E420" i="13" s="1"/>
  <c r="D421" i="13"/>
  <c r="D422" i="13"/>
  <c r="E422" i="13" s="1"/>
  <c r="D423" i="13"/>
  <c r="E423" i="13" s="1"/>
  <c r="D424" i="13"/>
  <c r="E424" i="13" s="1"/>
  <c r="D425" i="13"/>
  <c r="D426" i="13"/>
  <c r="E426" i="13" s="1"/>
  <c r="D427" i="13"/>
  <c r="E427" i="13" s="1"/>
  <c r="D428" i="13"/>
  <c r="E428" i="13" s="1"/>
  <c r="D429" i="13"/>
  <c r="D430" i="13"/>
  <c r="E430" i="13" s="1"/>
  <c r="D431" i="13"/>
  <c r="E431" i="13" s="1"/>
  <c r="D432" i="13"/>
  <c r="E432" i="13" s="1"/>
  <c r="D433" i="13"/>
  <c r="D434" i="13"/>
  <c r="E434" i="13" s="1"/>
  <c r="D435" i="13"/>
  <c r="E435" i="13" s="1"/>
  <c r="D436" i="13"/>
  <c r="E436" i="13" s="1"/>
  <c r="D437" i="13"/>
  <c r="D438" i="13"/>
  <c r="E438" i="13" s="1"/>
  <c r="D439" i="13"/>
  <c r="E439" i="13" s="1"/>
  <c r="D440" i="13"/>
  <c r="E440" i="13" s="1"/>
  <c r="D441" i="13"/>
  <c r="D442" i="13"/>
  <c r="E442" i="13" s="1"/>
  <c r="D443" i="13"/>
  <c r="E443" i="13" s="1"/>
  <c r="D444" i="13"/>
  <c r="E444" i="13" s="1"/>
  <c r="D445" i="13"/>
  <c r="D446" i="13"/>
  <c r="E446" i="13" s="1"/>
  <c r="D447" i="13"/>
  <c r="E447" i="13" s="1"/>
  <c r="D448" i="13"/>
  <c r="E448" i="13" s="1"/>
  <c r="D449" i="13"/>
  <c r="D450" i="13"/>
  <c r="E450" i="13" s="1"/>
  <c r="D451" i="13"/>
  <c r="E451" i="13" s="1"/>
  <c r="D452" i="13"/>
  <c r="E452" i="13" s="1"/>
  <c r="D453" i="13"/>
  <c r="D454" i="13"/>
  <c r="E454" i="13" s="1"/>
  <c r="D455" i="13"/>
  <c r="E455" i="13" s="1"/>
  <c r="D456" i="13"/>
  <c r="E456" i="13" s="1"/>
  <c r="D457" i="13"/>
  <c r="D458" i="13"/>
  <c r="E458" i="13" s="1"/>
  <c r="D459" i="13"/>
  <c r="E459" i="13" s="1"/>
  <c r="D460" i="13"/>
  <c r="E460" i="13" s="1"/>
  <c r="D461" i="13"/>
  <c r="D462" i="13"/>
  <c r="E462" i="13" s="1"/>
  <c r="D463" i="13"/>
  <c r="E463" i="13" s="1"/>
  <c r="D464" i="13"/>
  <c r="E464" i="13" s="1"/>
  <c r="D465" i="13"/>
  <c r="D466" i="13"/>
  <c r="E466" i="13" s="1"/>
  <c r="D467" i="13"/>
  <c r="E467" i="13" s="1"/>
  <c r="D468" i="13"/>
  <c r="E468" i="13" s="1"/>
  <c r="D469" i="13"/>
  <c r="D470" i="13"/>
  <c r="E470" i="13" s="1"/>
  <c r="D471" i="13"/>
  <c r="E471" i="13" s="1"/>
  <c r="D472" i="13"/>
  <c r="E472" i="13" s="1"/>
  <c r="D473" i="13"/>
  <c r="D474" i="13"/>
  <c r="E474" i="13" s="1"/>
  <c r="D475" i="13"/>
  <c r="E475" i="13" s="1"/>
  <c r="D476" i="13"/>
  <c r="E476" i="13" s="1"/>
  <c r="D477" i="13"/>
  <c r="D478" i="13"/>
  <c r="E478" i="13" s="1"/>
  <c r="D479" i="13"/>
  <c r="E479" i="13" s="1"/>
  <c r="D480" i="13"/>
  <c r="E480" i="13" s="1"/>
  <c r="D481" i="13"/>
  <c r="D482" i="13"/>
  <c r="E482" i="13" s="1"/>
  <c r="D483" i="13"/>
  <c r="E483" i="13" s="1"/>
  <c r="D484" i="13"/>
  <c r="E484" i="13" s="1"/>
  <c r="D485" i="13"/>
  <c r="D486" i="13"/>
  <c r="E486" i="13" s="1"/>
  <c r="D487" i="13"/>
  <c r="E487" i="13" s="1"/>
  <c r="D488" i="13"/>
  <c r="E488" i="13" s="1"/>
  <c r="D489" i="13"/>
  <c r="D490" i="13"/>
  <c r="E490" i="13" s="1"/>
  <c r="D491" i="13"/>
  <c r="E491" i="13" s="1"/>
  <c r="D492" i="13"/>
  <c r="E492" i="13" s="1"/>
  <c r="D493" i="13"/>
  <c r="D494" i="13"/>
  <c r="E494" i="13" s="1"/>
  <c r="D495" i="13"/>
  <c r="E495" i="13" s="1"/>
  <c r="D496" i="13"/>
  <c r="E496" i="13" s="1"/>
  <c r="D497" i="13"/>
  <c r="D498" i="13"/>
  <c r="E498" i="13" s="1"/>
  <c r="D499" i="13"/>
  <c r="E499" i="13" s="1"/>
  <c r="D500" i="13"/>
  <c r="E500" i="13" s="1"/>
  <c r="D501" i="13"/>
  <c r="D502" i="13"/>
  <c r="E502" i="13" s="1"/>
  <c r="D503" i="13"/>
  <c r="E503" i="13" s="1"/>
  <c r="D504" i="13"/>
  <c r="E504" i="13" s="1"/>
  <c r="D505" i="13"/>
  <c r="D506" i="13"/>
  <c r="E506" i="13" s="1"/>
  <c r="D507" i="13"/>
  <c r="E507" i="13" s="1"/>
  <c r="D508" i="13"/>
  <c r="E508" i="13" s="1"/>
  <c r="D509" i="13"/>
  <c r="D510" i="13"/>
  <c r="E510" i="13" s="1"/>
  <c r="D511" i="13"/>
  <c r="E511" i="13" s="1"/>
  <c r="D512" i="13"/>
  <c r="E512" i="13" s="1"/>
  <c r="D513" i="13"/>
  <c r="D514" i="13"/>
  <c r="E514" i="13" s="1"/>
  <c r="D515" i="13"/>
  <c r="E515" i="13" s="1"/>
  <c r="D516" i="13"/>
  <c r="E516" i="13" s="1"/>
  <c r="D517" i="13"/>
  <c r="D518" i="13"/>
  <c r="E518" i="13" s="1"/>
  <c r="D519" i="13"/>
  <c r="E519" i="13" s="1"/>
  <c r="D520" i="13"/>
  <c r="E520" i="13" s="1"/>
  <c r="D521" i="13"/>
  <c r="D522" i="13"/>
  <c r="E522" i="13" s="1"/>
  <c r="D523" i="13"/>
  <c r="E523" i="13" s="1"/>
  <c r="D524" i="13"/>
  <c r="E524" i="13" s="1"/>
  <c r="D525" i="13"/>
  <c r="D526" i="13"/>
  <c r="E526" i="13" s="1"/>
  <c r="D527" i="13"/>
  <c r="E527" i="13" s="1"/>
  <c r="D528" i="13"/>
  <c r="E528" i="13" s="1"/>
  <c r="D529" i="13"/>
  <c r="D530" i="13"/>
  <c r="E530" i="13" s="1"/>
  <c r="D531" i="13"/>
  <c r="E531" i="13" s="1"/>
  <c r="D532" i="13"/>
  <c r="E532" i="13" s="1"/>
  <c r="D533" i="13"/>
  <c r="D534" i="13"/>
  <c r="E534" i="13" s="1"/>
  <c r="D535" i="13"/>
  <c r="E535" i="13" s="1"/>
  <c r="D536" i="13"/>
  <c r="E536" i="13" s="1"/>
  <c r="D537" i="13"/>
  <c r="D538" i="13"/>
  <c r="E538" i="13" s="1"/>
  <c r="D539" i="13"/>
  <c r="E539" i="13" s="1"/>
  <c r="D540" i="13"/>
  <c r="E540" i="13" s="1"/>
  <c r="D541" i="13"/>
  <c r="D542" i="13"/>
  <c r="E542" i="13" s="1"/>
  <c r="D543" i="13"/>
  <c r="E543" i="13" s="1"/>
  <c r="D544" i="13"/>
  <c r="E544" i="13" s="1"/>
  <c r="D545" i="13"/>
  <c r="C16" i="6"/>
  <c r="A17" i="15"/>
  <c r="A18" i="15"/>
  <c r="A19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198" i="15"/>
  <c r="A199" i="15"/>
  <c r="A200" i="15"/>
  <c r="A201" i="15"/>
  <c r="A202" i="15"/>
  <c r="A203" i="15"/>
  <c r="A204" i="15"/>
  <c r="A205" i="15"/>
  <c r="A206" i="15"/>
  <c r="A207" i="15"/>
  <c r="A208" i="15"/>
  <c r="A209" i="15"/>
  <c r="A210" i="15"/>
  <c r="A211" i="15"/>
  <c r="A212" i="15"/>
  <c r="A213" i="15"/>
  <c r="A214" i="15"/>
  <c r="A215" i="15"/>
  <c r="A216" i="15"/>
  <c r="A217" i="15"/>
  <c r="A218" i="15"/>
  <c r="A219" i="15"/>
  <c r="A220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A235" i="15"/>
  <c r="A236" i="15"/>
  <c r="A237" i="15"/>
  <c r="A238" i="15"/>
  <c r="A239" i="15"/>
  <c r="A240" i="15"/>
  <c r="A241" i="15"/>
  <c r="A242" i="15"/>
  <c r="A243" i="15"/>
  <c r="A244" i="15"/>
  <c r="A245" i="15"/>
  <c r="A246" i="15"/>
  <c r="A247" i="15"/>
  <c r="A248" i="15"/>
  <c r="A249" i="15"/>
  <c r="A250" i="15"/>
  <c r="A251" i="15"/>
  <c r="A252" i="15"/>
  <c r="A253" i="15"/>
  <c r="A254" i="15"/>
  <c r="A255" i="15"/>
  <c r="A256" i="15"/>
  <c r="A257" i="15"/>
  <c r="A258" i="15"/>
  <c r="A259" i="15"/>
  <c r="A260" i="15"/>
  <c r="A261" i="15"/>
  <c r="A262" i="15"/>
  <c r="A263" i="15"/>
  <c r="A264" i="15"/>
  <c r="A265" i="15"/>
  <c r="A266" i="15"/>
  <c r="A267" i="15"/>
  <c r="A268" i="15"/>
  <c r="A269" i="15"/>
  <c r="A270" i="15"/>
  <c r="A271" i="15"/>
  <c r="A272" i="15"/>
  <c r="A273" i="15"/>
  <c r="A274" i="15"/>
  <c r="A275" i="15"/>
  <c r="A276" i="15"/>
  <c r="A277" i="15"/>
  <c r="A278" i="15"/>
  <c r="A279" i="15"/>
  <c r="A280" i="15"/>
  <c r="A281" i="15"/>
  <c r="A282" i="15"/>
  <c r="A283" i="15"/>
  <c r="A284" i="15"/>
  <c r="A285" i="15"/>
  <c r="A286" i="15"/>
  <c r="A287" i="15"/>
  <c r="A288" i="15"/>
  <c r="A289" i="15"/>
  <c r="A290" i="15"/>
  <c r="A291" i="15"/>
  <c r="A292" i="15"/>
  <c r="A293" i="15"/>
  <c r="A294" i="15"/>
  <c r="A295" i="15"/>
  <c r="A296" i="15"/>
  <c r="A297" i="15"/>
  <c r="A298" i="15"/>
  <c r="A299" i="15"/>
  <c r="A300" i="15"/>
  <c r="A301" i="15"/>
  <c r="A302" i="15"/>
  <c r="A303" i="15"/>
  <c r="A304" i="15"/>
  <c r="A305" i="15"/>
  <c r="A306" i="15"/>
  <c r="A307" i="15"/>
  <c r="A308" i="15"/>
  <c r="A309" i="15"/>
  <c r="A310" i="15"/>
  <c r="A311" i="15"/>
  <c r="A312" i="15"/>
  <c r="A313" i="15"/>
  <c r="A314" i="15"/>
  <c r="A315" i="15"/>
  <c r="A316" i="15"/>
  <c r="A317" i="15"/>
  <c r="A318" i="15"/>
  <c r="A319" i="15"/>
  <c r="A320" i="15"/>
  <c r="A321" i="15"/>
  <c r="A322" i="15"/>
  <c r="A323" i="15"/>
  <c r="A324" i="15"/>
  <c r="A325" i="15"/>
  <c r="A326" i="15"/>
  <c r="A327" i="15"/>
  <c r="A328" i="15"/>
  <c r="A329" i="15"/>
  <c r="A330" i="15"/>
  <c r="A331" i="15"/>
  <c r="A332" i="15"/>
  <c r="A333" i="15"/>
  <c r="A334" i="15"/>
  <c r="A335" i="15"/>
  <c r="A336" i="15"/>
  <c r="A337" i="15"/>
  <c r="A338" i="15"/>
  <c r="A339" i="15"/>
  <c r="A340" i="15"/>
  <c r="A341" i="15"/>
  <c r="A342" i="15"/>
  <c r="A343" i="15"/>
  <c r="A344" i="15"/>
  <c r="A345" i="15"/>
  <c r="A346" i="15"/>
  <c r="A347" i="15"/>
  <c r="A348" i="15"/>
  <c r="A349" i="15"/>
  <c r="A350" i="15"/>
  <c r="A351" i="15"/>
  <c r="A352" i="15"/>
  <c r="A353" i="15"/>
  <c r="A354" i="15"/>
  <c r="A355" i="15"/>
  <c r="A356" i="15"/>
  <c r="A357" i="15"/>
  <c r="A358" i="15"/>
  <c r="A359" i="15"/>
  <c r="A360" i="15"/>
  <c r="A361" i="15"/>
  <c r="A362" i="15"/>
  <c r="A363" i="15"/>
  <c r="A364" i="15"/>
  <c r="A365" i="15"/>
  <c r="A366" i="15"/>
  <c r="A367" i="15"/>
  <c r="A368" i="15"/>
  <c r="A369" i="15"/>
  <c r="A370" i="15"/>
  <c r="A371" i="15"/>
  <c r="A372" i="15"/>
  <c r="A373" i="15"/>
  <c r="A374" i="15"/>
  <c r="A375" i="15"/>
  <c r="A376" i="15"/>
  <c r="A377" i="15"/>
  <c r="A378" i="15"/>
  <c r="A379" i="15"/>
  <c r="A380" i="15"/>
  <c r="A381" i="15"/>
  <c r="A382" i="15"/>
  <c r="A383" i="15"/>
  <c r="A384" i="15"/>
  <c r="A385" i="15"/>
  <c r="A386" i="15"/>
  <c r="A387" i="15"/>
  <c r="A388" i="15"/>
  <c r="A389" i="15"/>
  <c r="A390" i="15"/>
  <c r="A391" i="15"/>
  <c r="A392" i="15"/>
  <c r="A393" i="15"/>
  <c r="A394" i="15"/>
  <c r="A395" i="15"/>
  <c r="A396" i="15"/>
  <c r="A397" i="15"/>
  <c r="A398" i="15"/>
  <c r="A399" i="15"/>
  <c r="A400" i="15"/>
  <c r="A401" i="15"/>
  <c r="A402" i="15"/>
  <c r="A403" i="15"/>
  <c r="A404" i="15"/>
  <c r="A405" i="15"/>
  <c r="A406" i="15"/>
  <c r="A407" i="15"/>
  <c r="A408" i="15"/>
  <c r="A409" i="15"/>
  <c r="A410" i="15"/>
  <c r="A411" i="15"/>
  <c r="A412" i="15"/>
  <c r="A413" i="15"/>
  <c r="A414" i="15"/>
  <c r="A415" i="15"/>
  <c r="A416" i="15"/>
  <c r="A417" i="15"/>
  <c r="A418" i="15"/>
  <c r="A419" i="15"/>
  <c r="A420" i="15"/>
  <c r="A421" i="15"/>
  <c r="A422" i="15"/>
  <c r="A423" i="15"/>
  <c r="A424" i="15"/>
  <c r="A425" i="15"/>
  <c r="A426" i="15"/>
  <c r="A427" i="15"/>
  <c r="A428" i="15"/>
  <c r="A429" i="15"/>
  <c r="A430" i="15"/>
  <c r="A431" i="15"/>
  <c r="A432" i="15"/>
  <c r="A433" i="15"/>
  <c r="A434" i="15"/>
  <c r="A435" i="15"/>
  <c r="A436" i="15"/>
  <c r="A437" i="15"/>
  <c r="A438" i="15"/>
  <c r="A439" i="15"/>
  <c r="A440" i="15"/>
  <c r="A441" i="15"/>
  <c r="A442" i="15"/>
  <c r="A443" i="15"/>
  <c r="A444" i="15"/>
  <c r="A445" i="15"/>
  <c r="A446" i="15"/>
  <c r="A447" i="15"/>
  <c r="A448" i="15"/>
  <c r="A449" i="15"/>
  <c r="A450" i="15"/>
  <c r="A451" i="15"/>
  <c r="A452" i="15"/>
  <c r="A453" i="15"/>
  <c r="A454" i="15"/>
  <c r="A455" i="15"/>
  <c r="A456" i="15"/>
  <c r="A457" i="15"/>
  <c r="A458" i="15"/>
  <c r="A459" i="15"/>
  <c r="A460" i="15"/>
  <c r="A461" i="15"/>
  <c r="A462" i="15"/>
  <c r="A463" i="15"/>
  <c r="A464" i="15"/>
  <c r="A465" i="15"/>
  <c r="A466" i="15"/>
  <c r="A467" i="15"/>
  <c r="A468" i="15"/>
  <c r="A469" i="15"/>
  <c r="A470" i="15"/>
  <c r="A471" i="15"/>
  <c r="A472" i="15"/>
  <c r="A473" i="15"/>
  <c r="A474" i="15"/>
  <c r="A475" i="15"/>
  <c r="A476" i="15"/>
  <c r="A477" i="15"/>
  <c r="A478" i="15"/>
  <c r="A479" i="15"/>
  <c r="A480" i="15"/>
  <c r="A481" i="15"/>
  <c r="A482" i="15"/>
  <c r="A483" i="15"/>
  <c r="A484" i="15"/>
  <c r="A485" i="15"/>
  <c r="A486" i="15"/>
  <c r="A487" i="15"/>
  <c r="A488" i="15"/>
  <c r="A489" i="15"/>
  <c r="A490" i="15"/>
  <c r="A491" i="15"/>
  <c r="A492" i="15"/>
  <c r="A493" i="15"/>
  <c r="A494" i="15"/>
  <c r="A495" i="15"/>
  <c r="A496" i="15"/>
  <c r="A497" i="15"/>
  <c r="A498" i="15"/>
  <c r="A499" i="15"/>
  <c r="A500" i="15"/>
  <c r="A501" i="15"/>
  <c r="A502" i="15"/>
  <c r="A503" i="15"/>
  <c r="A504" i="15"/>
  <c r="A505" i="15"/>
  <c r="A506" i="15"/>
  <c r="A507" i="15"/>
  <c r="A508" i="15"/>
  <c r="A509" i="15"/>
  <c r="A510" i="15"/>
  <c r="A511" i="15"/>
  <c r="A512" i="15"/>
  <c r="A513" i="15"/>
  <c r="A514" i="15"/>
  <c r="A515" i="15"/>
  <c r="A516" i="15"/>
  <c r="A517" i="15"/>
  <c r="A518" i="15"/>
  <c r="A519" i="15"/>
  <c r="A520" i="15"/>
  <c r="A521" i="15"/>
  <c r="A522" i="15"/>
  <c r="A523" i="15"/>
  <c r="A524" i="15"/>
  <c r="A525" i="15"/>
  <c r="A526" i="15"/>
  <c r="A527" i="15"/>
  <c r="A528" i="15"/>
  <c r="A529" i="15"/>
  <c r="A530" i="15"/>
  <c r="A531" i="15"/>
  <c r="A532" i="15"/>
  <c r="A533" i="15"/>
  <c r="A534" i="15"/>
  <c r="A535" i="15"/>
  <c r="A536" i="15"/>
  <c r="A537" i="15"/>
  <c r="A538" i="15"/>
  <c r="A539" i="15"/>
  <c r="A540" i="15"/>
  <c r="A541" i="15"/>
  <c r="A542" i="15"/>
  <c r="A543" i="15"/>
  <c r="A544" i="15"/>
  <c r="A545" i="15"/>
  <c r="A20" i="15"/>
  <c r="D18" i="13"/>
  <c r="D19" i="13"/>
  <c r="D17" i="13"/>
  <c r="B545" i="15" l="1"/>
  <c r="B544" i="15"/>
  <c r="B543" i="15"/>
  <c r="B542" i="15"/>
  <c r="B541" i="15"/>
  <c r="B540" i="15"/>
  <c r="B539" i="15"/>
  <c r="B538" i="15"/>
  <c r="B537" i="15"/>
  <c r="B536" i="15"/>
  <c r="B535" i="15"/>
  <c r="B534" i="15"/>
  <c r="B533" i="15"/>
  <c r="B532" i="15"/>
  <c r="B531" i="15"/>
  <c r="B530" i="15"/>
  <c r="B529" i="15"/>
  <c r="B528" i="15"/>
  <c r="B527" i="15"/>
  <c r="B526" i="15"/>
  <c r="B525" i="15"/>
  <c r="B524" i="15"/>
  <c r="B523" i="15"/>
  <c r="B522" i="15"/>
  <c r="B521" i="15"/>
  <c r="B520" i="15"/>
  <c r="B519" i="15"/>
  <c r="B518" i="15"/>
  <c r="B517" i="15"/>
  <c r="B516" i="15"/>
  <c r="B515" i="15"/>
  <c r="B514" i="15"/>
  <c r="B513" i="15"/>
  <c r="B512" i="15"/>
  <c r="B511" i="15"/>
  <c r="B510" i="15"/>
  <c r="B509" i="15"/>
  <c r="B508" i="15"/>
  <c r="B507" i="15"/>
  <c r="B506" i="15"/>
  <c r="B505" i="15"/>
  <c r="B504" i="15"/>
  <c r="B503" i="15"/>
  <c r="B502" i="15"/>
  <c r="B501" i="15"/>
  <c r="B500" i="15"/>
  <c r="B499" i="15"/>
  <c r="B498" i="15"/>
  <c r="B497" i="15"/>
  <c r="B496" i="15"/>
  <c r="B495" i="15"/>
  <c r="B494" i="15"/>
  <c r="B493" i="15"/>
  <c r="B492" i="15"/>
  <c r="B491" i="15"/>
  <c r="B490" i="15"/>
  <c r="B489" i="15"/>
  <c r="B488" i="15"/>
  <c r="B487" i="15"/>
  <c r="B486" i="15"/>
  <c r="B485" i="15"/>
  <c r="B484" i="15"/>
  <c r="B483" i="15"/>
  <c r="B482" i="15"/>
  <c r="B481" i="15"/>
  <c r="B480" i="15"/>
  <c r="B479" i="15"/>
  <c r="B478" i="15"/>
  <c r="B477" i="15"/>
  <c r="B476" i="15"/>
  <c r="B475" i="15"/>
  <c r="B474" i="15"/>
  <c r="B473" i="15"/>
  <c r="B472" i="15"/>
  <c r="B471" i="15"/>
  <c r="B470" i="15"/>
  <c r="B469" i="15"/>
  <c r="B468" i="15"/>
  <c r="B467" i="15"/>
  <c r="B466" i="15"/>
  <c r="B465" i="15"/>
  <c r="B464" i="15"/>
  <c r="B463" i="15"/>
  <c r="B462" i="15"/>
  <c r="B461" i="15"/>
  <c r="B460" i="15"/>
  <c r="B459" i="15"/>
  <c r="B458" i="15"/>
  <c r="B457" i="15"/>
  <c r="B456" i="15"/>
  <c r="B455" i="15"/>
  <c r="B454" i="15"/>
  <c r="B453" i="15"/>
  <c r="B452" i="15"/>
  <c r="B451" i="15"/>
  <c r="B450" i="15"/>
  <c r="B449" i="15"/>
  <c r="B448" i="15"/>
  <c r="B447" i="15"/>
  <c r="B446" i="15"/>
  <c r="B445" i="15"/>
  <c r="B444" i="15"/>
  <c r="B443" i="15"/>
  <c r="B442" i="15"/>
  <c r="B441" i="15"/>
  <c r="B440" i="15"/>
  <c r="B439" i="15"/>
  <c r="B438" i="15"/>
  <c r="B437" i="15"/>
  <c r="B436" i="15"/>
  <c r="B435" i="15"/>
  <c r="B434" i="15"/>
  <c r="B433" i="15"/>
  <c r="B432" i="15"/>
  <c r="B431" i="15"/>
  <c r="B430" i="15"/>
  <c r="B429" i="15"/>
  <c r="B428" i="15"/>
  <c r="B427" i="15"/>
  <c r="B426" i="15"/>
  <c r="B425" i="15"/>
  <c r="B424" i="15"/>
  <c r="B423" i="15"/>
  <c r="B422" i="15"/>
  <c r="B421" i="15"/>
  <c r="B420" i="15"/>
  <c r="B419" i="15"/>
  <c r="B418" i="15"/>
  <c r="B417" i="15"/>
  <c r="B416" i="15"/>
  <c r="B415" i="15"/>
  <c r="B414" i="15"/>
  <c r="B413" i="15"/>
  <c r="B412" i="15"/>
  <c r="B411" i="15"/>
  <c r="B410" i="15"/>
  <c r="B409" i="15"/>
  <c r="B408" i="15"/>
  <c r="B407" i="15"/>
  <c r="B406" i="15"/>
  <c r="B405" i="15"/>
  <c r="B404" i="15"/>
  <c r="B403" i="15"/>
  <c r="B402" i="15"/>
  <c r="B401" i="15"/>
  <c r="B400" i="15"/>
  <c r="B399" i="15"/>
  <c r="B398" i="15"/>
  <c r="B397" i="15"/>
  <c r="B396" i="15"/>
  <c r="B395" i="15"/>
  <c r="B394" i="15"/>
  <c r="B393" i="15"/>
  <c r="B392" i="15"/>
  <c r="B391" i="15"/>
  <c r="B390" i="15"/>
  <c r="B389" i="15"/>
  <c r="B388" i="15"/>
  <c r="B387" i="15"/>
  <c r="B386" i="15"/>
  <c r="B385" i="15"/>
  <c r="B384" i="15"/>
  <c r="B383" i="15"/>
  <c r="B382" i="15"/>
  <c r="B381" i="15"/>
  <c r="B380" i="15"/>
  <c r="B379" i="15"/>
  <c r="B378" i="15"/>
  <c r="B377" i="15"/>
  <c r="B376" i="15"/>
  <c r="B375" i="15"/>
  <c r="B374" i="15"/>
  <c r="B373" i="15"/>
  <c r="B372" i="15"/>
  <c r="B371" i="15"/>
  <c r="B370" i="15"/>
  <c r="B369" i="15"/>
  <c r="B368" i="15"/>
  <c r="B367" i="15"/>
  <c r="B366" i="15"/>
  <c r="B365" i="15"/>
  <c r="B364" i="15"/>
  <c r="B363" i="15"/>
  <c r="B362" i="15"/>
  <c r="B361" i="15"/>
  <c r="B360" i="15"/>
  <c r="B359" i="15"/>
  <c r="B358" i="15"/>
  <c r="B357" i="15"/>
  <c r="B356" i="15"/>
  <c r="B355" i="15"/>
  <c r="B354" i="15"/>
  <c r="B353" i="15"/>
  <c r="B352" i="15"/>
  <c r="B351" i="15"/>
  <c r="B350" i="15"/>
  <c r="B349" i="15"/>
  <c r="B348" i="15"/>
  <c r="B347" i="15"/>
  <c r="B346" i="15"/>
  <c r="B345" i="15"/>
  <c r="B344" i="15"/>
  <c r="B343" i="15"/>
  <c r="B342" i="15"/>
  <c r="B341" i="15"/>
  <c r="B340" i="15"/>
  <c r="B339" i="15"/>
  <c r="B338" i="15"/>
  <c r="B337" i="15"/>
  <c r="B336" i="15"/>
  <c r="B335" i="15"/>
  <c r="B334" i="15"/>
  <c r="B333" i="15"/>
  <c r="B332" i="15"/>
  <c r="B331" i="15"/>
  <c r="B330" i="15"/>
  <c r="B329" i="15"/>
  <c r="B328" i="15"/>
  <c r="B327" i="15"/>
  <c r="B326" i="15"/>
  <c r="B325" i="15"/>
  <c r="B324" i="15"/>
  <c r="B323" i="15"/>
  <c r="B322" i="15"/>
  <c r="B321" i="15"/>
  <c r="B320" i="15"/>
  <c r="B319" i="15"/>
  <c r="B318" i="15"/>
  <c r="B317" i="15"/>
  <c r="B316" i="15"/>
  <c r="B315" i="15"/>
  <c r="B314" i="15"/>
  <c r="B313" i="15"/>
  <c r="B312" i="15"/>
  <c r="B311" i="15"/>
  <c r="B310" i="15"/>
  <c r="B309" i="15"/>
  <c r="B308" i="15"/>
  <c r="B307" i="15"/>
  <c r="B306" i="15"/>
  <c r="B305" i="15"/>
  <c r="B304" i="15"/>
  <c r="B303" i="15"/>
  <c r="B302" i="15"/>
  <c r="B301" i="15"/>
  <c r="B300" i="15"/>
  <c r="B299" i="15"/>
  <c r="B298" i="15"/>
  <c r="B297" i="15"/>
  <c r="B296" i="15"/>
  <c r="B295" i="15"/>
  <c r="B294" i="15"/>
  <c r="B293" i="15"/>
  <c r="B292" i="15"/>
  <c r="B291" i="15"/>
  <c r="B290" i="15"/>
  <c r="B289" i="15"/>
  <c r="B288" i="15"/>
  <c r="B287" i="15"/>
  <c r="B286" i="15"/>
  <c r="B285" i="15"/>
  <c r="B284" i="15"/>
  <c r="B283" i="15"/>
  <c r="B282" i="15"/>
  <c r="B281" i="15"/>
  <c r="B280" i="15"/>
  <c r="B279" i="15"/>
  <c r="B278" i="15"/>
  <c r="B277" i="15"/>
  <c r="B276" i="15"/>
  <c r="B275" i="15"/>
  <c r="B274" i="15"/>
  <c r="B273" i="15"/>
  <c r="B272" i="15"/>
  <c r="B271" i="15"/>
  <c r="B270" i="15"/>
  <c r="B269" i="15"/>
  <c r="B268" i="15"/>
  <c r="B267" i="15"/>
  <c r="B266" i="15"/>
  <c r="B265" i="15"/>
  <c r="B264" i="15"/>
  <c r="B263" i="15"/>
  <c r="B262" i="15"/>
  <c r="B261" i="15"/>
  <c r="B260" i="15"/>
  <c r="B259" i="15"/>
  <c r="B258" i="15"/>
  <c r="B257" i="15"/>
  <c r="B256" i="15"/>
  <c r="B255" i="15"/>
  <c r="B254" i="15"/>
  <c r="B253" i="15"/>
  <c r="B252" i="15"/>
  <c r="B251" i="15"/>
  <c r="B250" i="15"/>
  <c r="B249" i="15"/>
  <c r="B248" i="15"/>
  <c r="B247" i="15"/>
  <c r="B246" i="15"/>
  <c r="B245" i="15"/>
  <c r="B244" i="15"/>
  <c r="B243" i="15"/>
  <c r="B242" i="15"/>
  <c r="B241" i="15"/>
  <c r="B240" i="15"/>
  <c r="B239" i="15"/>
  <c r="B238" i="15"/>
  <c r="B237" i="15"/>
  <c r="B236" i="15"/>
  <c r="B235" i="15"/>
  <c r="B234" i="15"/>
  <c r="B233" i="15"/>
  <c r="B232" i="15"/>
  <c r="B231" i="15"/>
  <c r="B230" i="15"/>
  <c r="B229" i="15"/>
  <c r="B228" i="15"/>
  <c r="B227" i="15"/>
  <c r="B226" i="15"/>
  <c r="B225" i="15"/>
  <c r="B224" i="15"/>
  <c r="B223" i="15"/>
  <c r="B222" i="15"/>
  <c r="B221" i="15"/>
  <c r="B220" i="15"/>
  <c r="B219" i="15"/>
  <c r="B218" i="15"/>
  <c r="B217" i="15"/>
  <c r="B216" i="15"/>
  <c r="B215" i="15"/>
  <c r="B214" i="15"/>
  <c r="B213" i="15"/>
  <c r="B212" i="15"/>
  <c r="B211" i="15"/>
  <c r="B210" i="15"/>
  <c r="B209" i="15"/>
  <c r="B208" i="15"/>
  <c r="B207" i="15"/>
  <c r="B206" i="15"/>
  <c r="B205" i="15"/>
  <c r="B204" i="15"/>
  <c r="B203" i="15"/>
  <c r="B202" i="15"/>
  <c r="B201" i="15"/>
  <c r="B200" i="15"/>
  <c r="B199" i="15"/>
  <c r="B198" i="15"/>
  <c r="B197" i="15"/>
  <c r="B196" i="15"/>
  <c r="B195" i="15"/>
  <c r="B194" i="15"/>
  <c r="B193" i="15"/>
  <c r="B192" i="15"/>
  <c r="B191" i="15"/>
  <c r="B190" i="15"/>
  <c r="B189" i="15"/>
  <c r="B188" i="15"/>
  <c r="B187" i="15"/>
  <c r="B186" i="15"/>
  <c r="B185" i="15"/>
  <c r="B184" i="15"/>
  <c r="B183" i="15"/>
  <c r="B182" i="15"/>
  <c r="B181" i="15"/>
  <c r="B180" i="15"/>
  <c r="B179" i="15"/>
  <c r="B178" i="15"/>
  <c r="B177" i="15"/>
  <c r="B176" i="15"/>
  <c r="B175" i="15"/>
  <c r="B174" i="15"/>
  <c r="B173" i="15"/>
  <c r="B172" i="15"/>
  <c r="B171" i="15"/>
  <c r="B170" i="15"/>
  <c r="B169" i="15"/>
  <c r="B168" i="15"/>
  <c r="B167" i="15"/>
  <c r="B166" i="15"/>
  <c r="B165" i="15"/>
  <c r="B164" i="15"/>
  <c r="B163" i="15"/>
  <c r="B162" i="15"/>
  <c r="B161" i="15"/>
  <c r="B160" i="15"/>
  <c r="B159" i="15"/>
  <c r="B158" i="15"/>
  <c r="B157" i="15"/>
  <c r="B156" i="15"/>
  <c r="B155" i="15"/>
  <c r="B154" i="15"/>
  <c r="B153" i="15"/>
  <c r="B152" i="15"/>
  <c r="B151" i="15"/>
  <c r="B150" i="15"/>
  <c r="B149" i="15"/>
  <c r="B148" i="15"/>
  <c r="B147" i="15"/>
  <c r="B146" i="15"/>
  <c r="B145" i="15"/>
  <c r="B144" i="15"/>
  <c r="B143" i="15"/>
  <c r="B142" i="15"/>
  <c r="B141" i="15"/>
  <c r="B140" i="15"/>
  <c r="B139" i="15"/>
  <c r="B138" i="15"/>
  <c r="B137" i="15"/>
  <c r="B136" i="15"/>
  <c r="B135" i="15"/>
  <c r="B134" i="15"/>
  <c r="B133" i="15"/>
  <c r="B132" i="15"/>
  <c r="B131" i="15"/>
  <c r="B130" i="15"/>
  <c r="B129" i="15"/>
  <c r="B128" i="15"/>
  <c r="B127" i="15"/>
  <c r="B126" i="15"/>
  <c r="B125" i="15"/>
  <c r="B124" i="15"/>
  <c r="B123" i="15"/>
  <c r="B122" i="15"/>
  <c r="B121" i="15"/>
  <c r="B120" i="15"/>
  <c r="B119" i="15"/>
  <c r="B118" i="15"/>
  <c r="B117" i="15"/>
  <c r="B116" i="15"/>
  <c r="B115" i="15"/>
  <c r="B114" i="15"/>
  <c r="B113" i="15"/>
  <c r="B112" i="15"/>
  <c r="B111" i="15"/>
  <c r="B110" i="15"/>
  <c r="B109" i="15"/>
  <c r="B108" i="15"/>
  <c r="B107" i="15"/>
  <c r="B106" i="15"/>
  <c r="B105" i="15"/>
  <c r="B104" i="15"/>
  <c r="B103" i="15"/>
  <c r="B102" i="15"/>
  <c r="B101" i="15"/>
  <c r="B100" i="15"/>
  <c r="B99" i="15"/>
  <c r="B98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E19" i="13"/>
  <c r="B19" i="15" s="1"/>
  <c r="E18" i="13"/>
  <c r="B18" i="15" s="1"/>
  <c r="E17" i="13"/>
  <c r="B17" i="15" s="1"/>
  <c r="E22" i="15" l="1"/>
  <c r="F22" i="15" s="1"/>
  <c r="C22" i="15"/>
  <c r="C21" i="6"/>
  <c r="C26" i="6" s="1"/>
  <c r="B20" i="15"/>
  <c r="C65" i="6" l="1"/>
  <c r="C32" i="6"/>
  <c r="C34" i="6" s="1"/>
  <c r="C53" i="6"/>
  <c r="C52" i="6"/>
  <c r="C47" i="6"/>
  <c r="C49" i="6" s="1"/>
  <c r="C55" i="6" l="1"/>
  <c r="C57" i="6" s="1"/>
  <c r="C7" i="6" s="1"/>
</calcChain>
</file>

<file path=xl/sharedStrings.xml><?xml version="1.0" encoding="utf-8"?>
<sst xmlns="http://schemas.openxmlformats.org/spreadsheetml/2006/main" count="108" uniqueCount="90">
  <si>
    <t>Payroll Costs</t>
  </si>
  <si>
    <t>(AA) See right for definition</t>
  </si>
  <si>
    <t>(BB) See right for definition</t>
  </si>
  <si>
    <t>(CC) See right for definition</t>
  </si>
  <si>
    <t>(DD) See right for definition</t>
  </si>
  <si>
    <t>Fillable Fields</t>
  </si>
  <si>
    <t>Retirement Benefits</t>
  </si>
  <si>
    <t>(aa) See right for definition</t>
  </si>
  <si>
    <t>Sole Proprietor Compensation or Income</t>
  </si>
  <si>
    <t>(bb) See right for definition</t>
  </si>
  <si>
    <t>Less: Sole Proprietor Compensation or Income in excess of $100,000</t>
  </si>
  <si>
    <t>(cc) See right for definition</t>
  </si>
  <si>
    <t>(dd) See right for definition</t>
  </si>
  <si>
    <t>(ee) See right for definition</t>
  </si>
  <si>
    <t>Less: Compensation to employees whose principal place of residence is outside of the US</t>
  </si>
  <si>
    <t>Less: Sick and family leave wages for which credit is allowed under the Families First Act</t>
  </si>
  <si>
    <t>Interest payment on mortgages</t>
  </si>
  <si>
    <t>Rent</t>
  </si>
  <si>
    <t>Total Step 1 costs</t>
  </si>
  <si>
    <t>2/15/19-6/30/19</t>
  </si>
  <si>
    <t>1/1/20-2/29/20</t>
  </si>
  <si>
    <t>Denominator (Lesser of above two amounts)</t>
  </si>
  <si>
    <t>Payment required for the provisions of group health care benefits, including insurance premiums (reduced by EE contributions)</t>
  </si>
  <si>
    <t>State or local tax assessed on the compensation of employees</t>
  </si>
  <si>
    <t>Less: Compensation of individual employees in excess of an annual salary of $100,000</t>
  </si>
  <si>
    <t>Initial Loan Amount</t>
  </si>
  <si>
    <t>Employee Name</t>
  </si>
  <si>
    <t>Compensation</t>
  </si>
  <si>
    <t>Utility payments</t>
  </si>
  <si>
    <t>FTEE's per pay</t>
  </si>
  <si>
    <t>Pay #</t>
  </si>
  <si>
    <t>Fields to fill in</t>
  </si>
  <si>
    <t>Example  1</t>
  </si>
  <si>
    <t>Example 2</t>
  </si>
  <si>
    <t>Year Proration</t>
  </si>
  <si>
    <t>Reduction</t>
  </si>
  <si>
    <t>Max Amount</t>
  </si>
  <si>
    <t>Including Partial</t>
  </si>
  <si>
    <t>Salary, Wage, Commission, Cash Tip of equivalent, Vacation, Parental, Family, Medical, Sick, Allowance for dismissal or separation, and similar comp</t>
  </si>
  <si>
    <t>If bi-weekly payor and only 10 pays, leave 11-20 blank</t>
  </si>
  <si>
    <t>Average Full Time Equivalent Employees per month</t>
  </si>
  <si>
    <t xml:space="preserve">Average Full Time Equivalent Employees (FTEE) per month </t>
  </si>
  <si>
    <t>Prepared by Walz Group</t>
  </si>
  <si>
    <t>In Response to H R 748 signed by the President March 27, 2020</t>
  </si>
  <si>
    <r>
      <t>"</t>
    </r>
    <r>
      <rPr>
        <b/>
        <i/>
        <sz val="14"/>
        <color theme="0"/>
        <rFont val="Calibri"/>
        <family val="2"/>
        <scheme val="minor"/>
      </rPr>
      <t>Coronavirus Aid, Relief, and Economic Security Act</t>
    </r>
    <r>
      <rPr>
        <b/>
        <sz val="14"/>
        <color theme="0"/>
        <rFont val="Calibri"/>
        <family val="2"/>
        <scheme val="minor"/>
      </rPr>
      <t>" or the "</t>
    </r>
    <r>
      <rPr>
        <b/>
        <i/>
        <sz val="14"/>
        <color theme="0"/>
        <rFont val="Calibri"/>
        <family val="2"/>
        <scheme val="minor"/>
      </rPr>
      <t>CARES Act</t>
    </r>
    <r>
      <rPr>
        <b/>
        <sz val="14"/>
        <color theme="0"/>
        <rFont val="Calibri"/>
        <family val="2"/>
        <scheme val="minor"/>
      </rPr>
      <t>"</t>
    </r>
  </si>
  <si>
    <t>Example  3</t>
  </si>
  <si>
    <r>
      <t xml:space="preserve">Costs incurred </t>
    </r>
    <r>
      <rPr>
        <b/>
        <sz val="11"/>
        <color rgb="FFFF0000"/>
        <rFont val="Calibri"/>
        <family val="2"/>
        <scheme val="minor"/>
      </rPr>
      <t>AND</t>
    </r>
    <r>
      <rPr>
        <sz val="11"/>
        <color rgb="FFFF0000"/>
        <rFont val="Calibri"/>
        <family val="2"/>
        <scheme val="minor"/>
      </rPr>
      <t xml:space="preserve"> payments made during the 8 week period beginning on the date of the origination of a covered loan.</t>
    </r>
  </si>
  <si>
    <t>Subtotal Payroll Costs</t>
  </si>
  <si>
    <t>Subtotal Occupancy Costs</t>
  </si>
  <si>
    <t>8 Weeks after loan origination</t>
  </si>
  <si>
    <t>Disclaimer</t>
  </si>
  <si>
    <t>This is not a legal or financial advice. This estimator is not a financial tool and we will not be responsible for any damages/losses due to the use of this estimator.</t>
  </si>
  <si>
    <t>Dated: April 7, 2020</t>
  </si>
  <si>
    <t xml:space="preserve">Numerator - Average FTEE </t>
  </si>
  <si>
    <t>Capped at 25% of total</t>
  </si>
  <si>
    <t xml:space="preserve">   The estimator has been simplified to not included specific use cases such as seasonal businesses. </t>
  </si>
  <si>
    <t xml:space="preserve">   The estimate provided here is based on our best understanding of the "Coronavirus Aid, Relief, and Economic Security Act" Or the "CARES Act". This is no way a legal advice, or accurate calculation of the of the amount that will be forgiven.</t>
  </si>
  <si>
    <t>Out of a maximum 56 days, how many days during the 8 weeks following the loan origination was the employee employed.</t>
  </si>
  <si>
    <t>weeks following loan origination</t>
  </si>
  <si>
    <t># of days employed during 8</t>
  </si>
  <si>
    <t>Gross</t>
  </si>
  <si>
    <t>100K Limitation</t>
  </si>
  <si>
    <t>Compensation from</t>
  </si>
  <si>
    <t>most recent full quarter</t>
  </si>
  <si>
    <t>Gross compensation from 100k limitation tab</t>
  </si>
  <si>
    <t xml:space="preserve">Salary and Wage </t>
  </si>
  <si>
    <t>If #1 is N/A, leave blank</t>
  </si>
  <si>
    <t xml:space="preserve">Reduction % </t>
  </si>
  <si>
    <t>If Applicable</t>
  </si>
  <si>
    <t>The total of this column flows to cell C64 in the Estimated Loan Forgiveness Tab</t>
  </si>
  <si>
    <t>Flows from Salary and Wage Reduction tab</t>
  </si>
  <si>
    <t xml:space="preserve">Estimated Loan Forgiveness </t>
  </si>
  <si>
    <t>If any amounts are calculated in this column, they will flow to row (bb) of the Estimated Loan Forgiveness Tab</t>
  </si>
  <si>
    <t>Step 2 - Elimination of workforce and pay rate reductions</t>
  </si>
  <si>
    <t>Step 3 - Potential Reduction in workforce Factor</t>
  </si>
  <si>
    <t>Step 4 - Potential Reduction in rate amount</t>
  </si>
  <si>
    <t>Total Step 3 Reduction Factor</t>
  </si>
  <si>
    <t>If yes, Do you expect to eliminate the reductions before June 30?</t>
  </si>
  <si>
    <t>Yes or No</t>
  </si>
  <si>
    <t>If Yes, Stop Here.  If no, Continue to steps 3 and 4 and subsequent tabs.</t>
  </si>
  <si>
    <t>Yes</t>
  </si>
  <si>
    <t>Did you have a workforce or pay rate reduction between Feb 15, 2020 and Apr 26, 2020?</t>
  </si>
  <si>
    <t>No</t>
  </si>
  <si>
    <t>8 Week Gross</t>
  </si>
  <si>
    <t xml:space="preserve">8 Week Gross Comp </t>
  </si>
  <si>
    <t>Prorated to 13 weeks</t>
  </si>
  <si>
    <t>Step 1 - Costs Eligible for Loan Forgiveness</t>
  </si>
  <si>
    <t>What was the gross amount of compensation earned and paid to the employee during the 8 week period.  This amount will flow to Row AA of the Estimated Loan Forgiveness tab.</t>
  </si>
  <si>
    <t>If prorated gross compensation is in excess of 100k, this will populate with N/A</t>
  </si>
  <si>
    <t>If #1 is not N/A, enter the gross compensation for the employee from the most recent full quarter.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</si>
</sst>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[$-409]mmmm\-yy;@"/>
    <numFmt numFmtId="167" formatCode="mm/dd/yy;@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rgb="FF5C0203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9.5"/>
      <color theme="0"/>
      <name val="Calibri"/>
      <family val="2"/>
      <scheme val="minor"/>
    </font>
    <font>
      <b/>
      <sz val="9"/>
      <color theme="0"/>
      <name val="Inherit"/>
    </font>
    <font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C0203"/>
        <bgColor indexed="64"/>
      </patternFill>
    </fill>
    <fill>
      <patternFill patternType="solid">
        <fgColor rgb="FF791715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right"/>
    </xf>
    <xf numFmtId="164" fontId="0" fillId="0" borderId="0" xfId="1" applyNumberFormat="1" applyFont="1"/>
    <xf numFmtId="0" fontId="0" fillId="2" borderId="0" xfId="0" applyFill="1"/>
    <xf numFmtId="164" fontId="0" fillId="2" borderId="0" xfId="1" applyNumberFormat="1" applyFont="1" applyFill="1"/>
    <xf numFmtId="164" fontId="0" fillId="2" borderId="1" xfId="1" applyNumberFormat="1" applyFont="1" applyFill="1" applyBorder="1"/>
    <xf numFmtId="0" fontId="3" fillId="0" borderId="0" xfId="0" applyFont="1" applyAlignment="1">
      <alignment horizontal="right"/>
    </xf>
    <xf numFmtId="0" fontId="4" fillId="0" borderId="0" xfId="0" applyFont="1"/>
    <xf numFmtId="0" fontId="2" fillId="0" borderId="0" xfId="0" applyFont="1"/>
    <xf numFmtId="0" fontId="3" fillId="0" borderId="0" xfId="0" applyFont="1"/>
    <xf numFmtId="164" fontId="3" fillId="0" borderId="2" xfId="1" applyNumberFormat="1" applyFont="1" applyBorder="1"/>
    <xf numFmtId="164" fontId="0" fillId="2" borderId="0" xfId="1" applyNumberFormat="1" applyFont="1" applyFill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5" fontId="0" fillId="0" borderId="2" xfId="2" applyNumberFormat="1" applyFont="1" applyBorder="1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0" fillId="0" borderId="1" xfId="0" applyFill="1" applyBorder="1"/>
    <xf numFmtId="0" fontId="6" fillId="0" borderId="0" xfId="0" applyFont="1" applyFill="1"/>
    <xf numFmtId="164" fontId="1" fillId="2" borderId="0" xfId="1" applyNumberFormat="1" applyFont="1" applyFill="1"/>
    <xf numFmtId="0" fontId="2" fillId="0" borderId="0" xfId="0" applyFont="1" applyFill="1"/>
    <xf numFmtId="0" fontId="3" fillId="0" borderId="0" xfId="0" applyFont="1" applyFill="1"/>
    <xf numFmtId="166" fontId="3" fillId="0" borderId="0" xfId="0" applyNumberFormat="1" applyFont="1" applyFill="1"/>
    <xf numFmtId="43" fontId="0" fillId="0" borderId="0" xfId="1" applyFont="1"/>
    <xf numFmtId="43" fontId="0" fillId="0" borderId="0" xfId="1" applyFont="1" applyFill="1"/>
    <xf numFmtId="164" fontId="2" fillId="0" borderId="0" xfId="1" applyNumberFormat="1" applyFont="1" applyFill="1"/>
    <xf numFmtId="164" fontId="0" fillId="0" borderId="0" xfId="1" applyNumberFormat="1" applyFont="1" applyFill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6" fillId="0" borderId="0" xfId="1" applyNumberFormat="1" applyFont="1" applyFill="1"/>
    <xf numFmtId="0" fontId="0" fillId="4" borderId="0" xfId="0" applyFill="1"/>
    <xf numFmtId="0" fontId="0" fillId="5" borderId="0" xfId="0" applyFill="1"/>
    <xf numFmtId="0" fontId="10" fillId="5" borderId="0" xfId="0" applyFont="1" applyFill="1"/>
    <xf numFmtId="0" fontId="12" fillId="5" borderId="0" xfId="0" applyFont="1" applyFill="1"/>
    <xf numFmtId="0" fontId="11" fillId="5" borderId="0" xfId="0" applyFont="1" applyFill="1"/>
    <xf numFmtId="0" fontId="4" fillId="0" borderId="0" xfId="0" applyFont="1" applyAlignment="1">
      <alignment horizontal="center"/>
    </xf>
    <xf numFmtId="167" fontId="3" fillId="0" borderId="0" xfId="0" applyNumberFormat="1" applyFont="1" applyFill="1"/>
    <xf numFmtId="164" fontId="3" fillId="0" borderId="0" xfId="1" applyNumberFormat="1" applyFont="1" applyBorder="1"/>
    <xf numFmtId="164" fontId="0" fillId="0" borderId="0" xfId="1" applyNumberFormat="1" applyFont="1" applyFill="1" applyBorder="1"/>
    <xf numFmtId="164" fontId="1" fillId="6" borderId="0" xfId="1" applyNumberFormat="1" applyFont="1" applyFill="1"/>
    <xf numFmtId="0" fontId="0" fillId="2" borderId="0" xfId="0" applyFill="1" applyProtection="1"/>
    <xf numFmtId="0" fontId="0" fillId="5" borderId="0" xfId="0" applyFill="1" applyAlignment="1">
      <alignment horizontal="center"/>
    </xf>
    <xf numFmtId="164" fontId="0" fillId="2" borderId="0" xfId="1" applyNumberFormat="1" applyFont="1" applyFill="1" applyProtection="1"/>
    <xf numFmtId="0" fontId="6" fillId="0" borderId="0" xfId="0" applyFont="1"/>
    <xf numFmtId="166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Protection="1"/>
    <xf numFmtId="0" fontId="2" fillId="0" borderId="0" xfId="0" applyFont="1" applyFill="1" applyProtection="1"/>
    <xf numFmtId="164" fontId="2" fillId="0" borderId="0" xfId="1" applyNumberFormat="1" applyFont="1" applyFill="1" applyProtection="1"/>
    <xf numFmtId="10" fontId="2" fillId="0" borderId="0" xfId="2" applyNumberFormat="1" applyFont="1" applyFill="1" applyProtection="1"/>
    <xf numFmtId="164" fontId="6" fillId="0" borderId="0" xfId="1" applyNumberFormat="1" applyFont="1" applyFill="1" applyProtection="1"/>
    <xf numFmtId="10" fontId="6" fillId="0" borderId="0" xfId="2" applyNumberFormat="1" applyFont="1" applyFill="1" applyProtection="1"/>
    <xf numFmtId="0" fontId="5" fillId="3" borderId="0" xfId="0" applyFont="1" applyFill="1"/>
    <xf numFmtId="0" fontId="0" fillId="3" borderId="0" xfId="0" applyFill="1"/>
    <xf numFmtId="0" fontId="4" fillId="0" borderId="0" xfId="0" applyFont="1" applyAlignment="1">
      <alignment horizontal="center"/>
    </xf>
    <xf numFmtId="0" fontId="16" fillId="0" borderId="0" xfId="0" applyFont="1"/>
    <xf numFmtId="0" fontId="17" fillId="4" borderId="0" xfId="0" applyFont="1" applyFill="1"/>
    <xf numFmtId="0" fontId="15" fillId="4" borderId="0" xfId="0" applyFont="1" applyFill="1"/>
    <xf numFmtId="0" fontId="18" fillId="4" borderId="0" xfId="0" applyFont="1" applyFill="1"/>
    <xf numFmtId="0" fontId="19" fillId="4" borderId="0" xfId="0" applyFont="1" applyFill="1"/>
    <xf numFmtId="0" fontId="18" fillId="0" borderId="0" xfId="0" applyFont="1"/>
    <xf numFmtId="0" fontId="20" fillId="4" borderId="0" xfId="0" applyFont="1" applyFill="1" applyAlignment="1">
      <alignment horizontal="left" vertical="center" indent="1"/>
    </xf>
    <xf numFmtId="0" fontId="21" fillId="4" borderId="0" xfId="0" applyFont="1" applyFill="1"/>
    <xf numFmtId="0" fontId="21" fillId="4" borderId="0" xfId="0" applyFont="1" applyFill="1" applyAlignment="1">
      <alignment horizontal="left" vertical="center" indent="1"/>
    </xf>
    <xf numFmtId="164" fontId="1" fillId="2" borderId="0" xfId="1" applyNumberFormat="1" applyFont="1" applyFill="1" applyAlignment="1"/>
    <xf numFmtId="164" fontId="1" fillId="0" borderId="0" xfId="1" applyNumberFormat="1" applyFont="1" applyFill="1" applyAlignment="1"/>
    <xf numFmtId="164" fontId="7" fillId="3" borderId="0" xfId="1" applyNumberFormat="1" applyFont="1" applyFill="1" applyBorder="1" applyAlignment="1"/>
    <xf numFmtId="164" fontId="7" fillId="0" borderId="0" xfId="1" applyNumberFormat="1" applyFont="1" applyFill="1" applyBorder="1" applyAlignment="1"/>
    <xf numFmtId="0" fontId="0" fillId="0" borderId="0" xfId="0" applyFill="1" applyAlignment="1">
      <alignment horizontal="right"/>
    </xf>
    <xf numFmtId="43" fontId="0" fillId="0" borderId="0" xfId="0" applyNumberFormat="1"/>
    <xf numFmtId="0" fontId="0" fillId="5" borderId="0" xfId="0" applyFill="1" applyAlignment="1">
      <alignment horizontal="center"/>
    </xf>
    <xf numFmtId="0" fontId="13" fillId="5" borderId="0" xfId="0" applyFont="1" applyFill="1" applyAlignment="1">
      <alignment horizontal="center"/>
    </xf>
    <xf numFmtId="15" fontId="13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5C0203"/>
      <color rgb="FF7917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942975</xdr:colOff>
      <xdr:row>10</xdr:row>
      <xdr:rowOff>17645</xdr:rowOff>
    </xdr:from>
    <xdr:to>
      <xdr:col>8</xdr:col>
      <xdr:colOff>2000250</xdr:colOff>
      <xdr:row>18</xdr:row>
      <xdr:rowOff>161277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038E14-0637-4DD9-9E8E-4654EC369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2256020"/>
          <a:ext cx="3943350" cy="16676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1</xdr:rowOff>
    </xdr:from>
    <xdr:to>
      <xdr:col>1</xdr:col>
      <xdr:colOff>666750</xdr:colOff>
      <xdr:row>4</xdr:row>
      <xdr:rowOff>5711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0D50B4-8A1E-4681-8ED5-EA194AC15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"/>
          <a:ext cx="771525" cy="7677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1</xdr:rowOff>
    </xdr:from>
    <xdr:to>
      <xdr:col>2</xdr:col>
      <xdr:colOff>47625</xdr:colOff>
      <xdr:row>4</xdr:row>
      <xdr:rowOff>15236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5824DE-0933-4636-A7FD-137F51C14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"/>
          <a:ext cx="771525" cy="77723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15</xdr:col>
      <xdr:colOff>360724</xdr:colOff>
      <xdr:row>20</xdr:row>
      <xdr:rowOff>66309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E87039-3A86-418F-BB3F-C68349F2E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62025"/>
          <a:ext cx="9809524" cy="29238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15</xdr:col>
      <xdr:colOff>351200</xdr:colOff>
      <xdr:row>39</xdr:row>
      <xdr:rowOff>104357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565B86E-0645-4E45-A3FC-DDDBE6CE3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200525"/>
          <a:ext cx="9800000" cy="3342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1</xdr:rowOff>
    </xdr:from>
    <xdr:to>
      <xdr:col>0</xdr:col>
      <xdr:colOff>1571625</xdr:colOff>
      <xdr:row>4</xdr:row>
      <xdr:rowOff>5711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37F31D-9EDE-481B-BC1B-D31AF6ABAC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"/>
          <a:ext cx="771525" cy="7962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1</xdr:rowOff>
    </xdr:from>
    <xdr:to>
      <xdr:col>0</xdr:col>
      <xdr:colOff>1571625</xdr:colOff>
      <xdr:row>4</xdr:row>
      <xdr:rowOff>34286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CB9FCB-22EE-4946-9DB1-DA673BA86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"/>
          <a:ext cx="771525" cy="796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537FD-EAB9-456C-AB1F-0A99046CF4DF}">
  <sheetPr>
    <pageSetUpPr fitToPage="1"/>
  </sheetPr>
  <dimension ref="A1:T24"/>
  <sheetViews>
    <sheetView tabSelected="1" zoomScaleNormal="100" workbookViewId="0"/>
  </sheetViews>
  <sheetFormatPr defaultRowHeight="15"/>
  <cols>
    <col min="1" max="1" width="3.28515625" customWidth="1"/>
    <col min="2" max="2" width="3.42578125" customWidth="1"/>
    <col min="3" max="8" width="14.42578125" customWidth="1"/>
    <col min="9" max="9" width="98.140625" customWidth="1"/>
    <col min="10" max="10" width="2.7109375" customWidth="1"/>
  </cols>
  <sheetData>
    <row r="1" spans="1:10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>
      <c r="A2" s="31"/>
      <c r="B2" s="32"/>
      <c r="C2" s="32"/>
      <c r="D2" s="32"/>
      <c r="E2" s="32"/>
      <c r="F2" s="32"/>
      <c r="G2" s="32"/>
      <c r="H2" s="32"/>
      <c r="I2" s="32"/>
      <c r="J2" s="31"/>
    </row>
    <row r="3" spans="1:10">
      <c r="A3" s="31"/>
      <c r="B3" s="32"/>
      <c r="C3" s="33"/>
      <c r="D3" s="32"/>
      <c r="E3" s="32"/>
      <c r="F3" s="32"/>
      <c r="G3" s="32"/>
      <c r="H3" s="32"/>
      <c r="I3" s="32"/>
      <c r="J3" s="31"/>
    </row>
    <row r="4" spans="1:10" ht="18.75">
      <c r="A4" s="31"/>
      <c r="B4" s="72" t="s">
        <v>42</v>
      </c>
      <c r="C4" s="72"/>
      <c r="D4" s="72"/>
      <c r="E4" s="72"/>
      <c r="F4" s="72"/>
      <c r="G4" s="72"/>
      <c r="H4" s="72"/>
      <c r="I4" s="72"/>
      <c r="J4" s="31"/>
    </row>
    <row r="5" spans="1:10" ht="18.75">
      <c r="A5" s="31"/>
      <c r="B5" s="34"/>
      <c r="C5" s="35"/>
      <c r="D5" s="34"/>
      <c r="E5" s="34"/>
      <c r="F5" s="34"/>
      <c r="G5" s="34"/>
      <c r="H5" s="34"/>
      <c r="I5" s="34"/>
      <c r="J5" s="31"/>
    </row>
    <row r="6" spans="1:10" ht="18.75">
      <c r="A6" s="31"/>
      <c r="B6" s="73" t="s">
        <v>52</v>
      </c>
      <c r="C6" s="73"/>
      <c r="D6" s="73"/>
      <c r="E6" s="73"/>
      <c r="F6" s="73"/>
      <c r="G6" s="73"/>
      <c r="H6" s="73"/>
      <c r="I6" s="73"/>
      <c r="J6" s="31"/>
    </row>
    <row r="7" spans="1:10" ht="18.75">
      <c r="A7" s="31"/>
      <c r="B7" s="34"/>
      <c r="C7" s="35"/>
      <c r="D7" s="34"/>
      <c r="E7" s="34"/>
      <c r="F7" s="34"/>
      <c r="G7" s="34"/>
      <c r="H7" s="34"/>
      <c r="I7" s="34"/>
      <c r="J7" s="31"/>
    </row>
    <row r="8" spans="1:10" ht="18.75">
      <c r="A8" s="31"/>
      <c r="B8" s="72" t="s">
        <v>43</v>
      </c>
      <c r="C8" s="72"/>
      <c r="D8" s="72"/>
      <c r="E8" s="72"/>
      <c r="F8" s="72"/>
      <c r="G8" s="72"/>
      <c r="H8" s="72"/>
      <c r="I8" s="72"/>
      <c r="J8" s="31"/>
    </row>
    <row r="9" spans="1:10" ht="18.75">
      <c r="A9" s="31"/>
      <c r="B9" s="34"/>
      <c r="C9" s="35"/>
      <c r="D9" s="34"/>
      <c r="E9" s="34"/>
      <c r="F9" s="34"/>
      <c r="G9" s="34"/>
      <c r="H9" s="34"/>
      <c r="I9" s="34"/>
      <c r="J9" s="31"/>
    </row>
    <row r="10" spans="1:10" ht="18.75">
      <c r="A10" s="31"/>
      <c r="B10" s="72" t="s">
        <v>44</v>
      </c>
      <c r="C10" s="72"/>
      <c r="D10" s="72"/>
      <c r="E10" s="72"/>
      <c r="F10" s="72"/>
      <c r="G10" s="72"/>
      <c r="H10" s="72"/>
      <c r="I10" s="72"/>
      <c r="J10" s="31"/>
    </row>
    <row r="11" spans="1:10">
      <c r="A11" s="31"/>
      <c r="B11" s="32"/>
      <c r="C11" s="33"/>
      <c r="D11" s="32"/>
      <c r="E11" s="32"/>
      <c r="F11" s="32"/>
      <c r="G11" s="32"/>
      <c r="H11" s="32"/>
      <c r="I11" s="32"/>
      <c r="J11" s="31"/>
    </row>
    <row r="12" spans="1:10">
      <c r="A12" s="31"/>
      <c r="B12" s="32"/>
      <c r="C12" s="32"/>
      <c r="D12" s="32"/>
      <c r="E12" s="32"/>
      <c r="F12" s="32"/>
      <c r="G12" s="32"/>
      <c r="H12" s="32"/>
      <c r="I12" s="32"/>
      <c r="J12" s="31"/>
    </row>
    <row r="13" spans="1:10">
      <c r="A13" s="31"/>
      <c r="B13" s="32"/>
      <c r="C13" s="32"/>
      <c r="D13" s="32"/>
      <c r="E13" s="32"/>
      <c r="F13" s="32"/>
      <c r="G13" s="32"/>
      <c r="H13" s="32"/>
      <c r="I13" s="32"/>
      <c r="J13" s="31"/>
    </row>
    <row r="14" spans="1:10">
      <c r="A14" s="31"/>
      <c r="B14" s="32"/>
      <c r="C14" s="32"/>
      <c r="D14" s="32"/>
      <c r="E14" s="32"/>
      <c r="F14" s="32"/>
      <c r="G14" s="32"/>
      <c r="H14" s="32"/>
      <c r="I14" s="32"/>
      <c r="J14" s="31"/>
    </row>
    <row r="15" spans="1:10">
      <c r="A15" s="31"/>
      <c r="B15" s="32"/>
      <c r="C15" s="32"/>
      <c r="D15" s="32"/>
      <c r="E15" s="32"/>
      <c r="F15" s="32"/>
      <c r="G15" s="32"/>
      <c r="H15" s="32"/>
      <c r="I15" s="32"/>
      <c r="J15" s="31"/>
    </row>
    <row r="16" spans="1:10">
      <c r="A16" s="31"/>
      <c r="B16" s="32"/>
      <c r="C16" s="32"/>
      <c r="D16" s="32"/>
      <c r="E16" s="32"/>
      <c r="F16" s="32"/>
      <c r="G16" s="32"/>
      <c r="H16" s="32"/>
      <c r="I16" s="32"/>
      <c r="J16" s="31"/>
    </row>
    <row r="17" spans="1:20">
      <c r="A17" s="31"/>
      <c r="B17" s="32"/>
      <c r="C17" s="32"/>
      <c r="D17" s="74"/>
      <c r="E17" s="74"/>
      <c r="F17" s="74"/>
      <c r="G17" s="74"/>
      <c r="H17" s="32"/>
      <c r="I17" s="32"/>
      <c r="J17" s="31"/>
    </row>
    <row r="18" spans="1:20">
      <c r="A18" s="31"/>
      <c r="B18" s="32"/>
      <c r="C18" s="32"/>
      <c r="D18" s="74"/>
      <c r="E18" s="74"/>
      <c r="F18" s="74"/>
      <c r="G18" s="74"/>
      <c r="H18" s="32"/>
      <c r="I18" s="32"/>
      <c r="J18" s="31"/>
    </row>
    <row r="19" spans="1:20">
      <c r="A19" s="31"/>
      <c r="B19" s="32"/>
      <c r="C19" s="32"/>
      <c r="D19" s="74"/>
      <c r="E19" s="74"/>
      <c r="F19" s="74"/>
      <c r="G19" s="74"/>
      <c r="H19" s="32"/>
      <c r="I19" s="32"/>
      <c r="J19" s="31"/>
    </row>
    <row r="20" spans="1:20">
      <c r="A20" s="31"/>
      <c r="B20" s="62" t="s">
        <v>50</v>
      </c>
      <c r="C20" s="63"/>
      <c r="D20" s="63"/>
      <c r="E20" s="63"/>
      <c r="F20" s="63"/>
      <c r="G20" s="63"/>
      <c r="H20" s="63"/>
      <c r="I20" s="63"/>
      <c r="J20" s="57"/>
      <c r="K20" s="56"/>
      <c r="L20" s="56"/>
      <c r="M20" s="56"/>
      <c r="N20" s="56"/>
      <c r="O20" s="56"/>
      <c r="P20" s="56"/>
      <c r="Q20" s="56"/>
      <c r="R20" s="56"/>
      <c r="S20" s="56"/>
      <c r="T20" s="56"/>
    </row>
    <row r="21" spans="1:20" s="61" customFormat="1" ht="12.75">
      <c r="A21" s="59"/>
      <c r="B21" s="64" t="s">
        <v>51</v>
      </c>
      <c r="C21" s="63"/>
      <c r="D21" s="63"/>
      <c r="E21" s="63"/>
      <c r="F21" s="63"/>
      <c r="G21" s="63"/>
      <c r="H21" s="63"/>
      <c r="I21" s="63"/>
      <c r="J21" s="60"/>
    </row>
    <row r="22" spans="1:20" s="61" customFormat="1" ht="12.75">
      <c r="A22" s="59"/>
      <c r="B22" s="63" t="s">
        <v>56</v>
      </c>
      <c r="C22" s="63"/>
      <c r="D22" s="63"/>
      <c r="E22" s="63"/>
      <c r="F22" s="63"/>
      <c r="G22" s="63"/>
      <c r="H22" s="63"/>
      <c r="I22" s="63"/>
      <c r="J22" s="60"/>
    </row>
    <row r="23" spans="1:20" s="61" customFormat="1" ht="12.75">
      <c r="A23" s="59"/>
      <c r="B23" s="63" t="s">
        <v>55</v>
      </c>
      <c r="C23" s="63"/>
      <c r="D23" s="63"/>
      <c r="E23" s="63"/>
      <c r="F23" s="63"/>
      <c r="G23" s="63"/>
      <c r="H23" s="63"/>
      <c r="I23" s="63"/>
      <c r="J23" s="60"/>
    </row>
    <row r="24" spans="1:20">
      <c r="A24" s="31"/>
      <c r="B24" s="63"/>
      <c r="C24" s="63"/>
      <c r="D24" s="63"/>
      <c r="E24" s="63"/>
      <c r="F24" s="63"/>
      <c r="G24" s="63"/>
      <c r="H24" s="63"/>
      <c r="I24" s="63"/>
      <c r="J24" s="58"/>
    </row>
  </sheetData>
  <sheetProtection password="DAB7" sheet="1" objects="1" scenarios="1"/>
  <mergeCells count="5">
    <mergeCell ref="B4:I4"/>
    <mergeCell ref="B6:I6"/>
    <mergeCell ref="B8:I8"/>
    <mergeCell ref="B10:I10"/>
    <mergeCell ref="D17:G19"/>
  </mergeCells>
  <pageMargins left="0.7" right="0.7" top="0.75" bottom="0.75" header="0.3" footer="0.3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99869-862E-4C4D-B61F-B12CF547CDDB}">
  <dimension ref="A1:AC73"/>
  <sheetViews>
    <sheetView workbookViewId="0">
      <selection sqref="A1:A4"/>
    </sheetView>
  </sheetViews>
  <sheetFormatPr defaultRowHeight="15"/>
  <cols>
    <col min="1" max="1" width="13.5703125" customWidth="1"/>
    <col min="2" max="2" width="65.28515625" customWidth="1"/>
    <col min="3" max="3" width="17.5703125" customWidth="1"/>
    <col min="4" max="9" width="7" customWidth="1"/>
    <col min="10" max="10" width="11.7109375" customWidth="1"/>
    <col min="11" max="11" width="7" customWidth="1"/>
    <col min="12" max="12" width="15.28515625" bestFit="1" customWidth="1"/>
    <col min="13" max="13" width="14.28515625" bestFit="1" customWidth="1"/>
    <col min="14" max="14" width="28.28515625" bestFit="1" customWidth="1"/>
    <col min="15" max="18" width="7" customWidth="1"/>
    <col min="19" max="19" width="7.140625" customWidth="1"/>
    <col min="20" max="29" width="7" customWidth="1"/>
  </cols>
  <sheetData>
    <row r="1" spans="1:8" s="32" customFormat="1">
      <c r="A1" s="74"/>
    </row>
    <row r="2" spans="1:8" s="32" customFormat="1">
      <c r="A2" s="74"/>
    </row>
    <row r="3" spans="1:8" s="32" customFormat="1">
      <c r="A3" s="74"/>
    </row>
    <row r="4" spans="1:8" s="32" customFormat="1" ht="15.75" customHeight="1">
      <c r="A4" s="74"/>
    </row>
    <row r="5" spans="1:8">
      <c r="A5" s="3" t="s">
        <v>5</v>
      </c>
    </row>
    <row r="6" spans="1:8" s="15" customFormat="1"/>
    <row r="7" spans="1:8" ht="18.75" customHeight="1">
      <c r="A7" s="53" t="s">
        <v>71</v>
      </c>
      <c r="B7" s="54"/>
      <c r="C7" s="67">
        <f>_xlfn.IFS(AND(C40="yes",C39="yes"),IF(C34&lt;C9,C34,C9),OR(C40="no",C39="no"),IF(C34&lt;C9,C34*C57-C65,C9*C57-C65))</f>
        <v>197506.41025641025</v>
      </c>
      <c r="D7" s="15"/>
      <c r="E7" s="15"/>
      <c r="F7" s="68"/>
      <c r="G7" s="68"/>
      <c r="H7" s="15"/>
    </row>
    <row r="8" spans="1:8" s="15" customFormat="1" ht="15" customHeight="1">
      <c r="E8" s="68"/>
      <c r="F8" s="68"/>
      <c r="G8" s="68"/>
    </row>
    <row r="9" spans="1:8" s="15" customFormat="1">
      <c r="B9" s="69" t="s">
        <v>25</v>
      </c>
      <c r="C9" s="4">
        <v>1000000</v>
      </c>
    </row>
    <row r="11" spans="1:8">
      <c r="A11" s="13" t="s">
        <v>86</v>
      </c>
    </row>
    <row r="12" spans="1:8">
      <c r="A12" s="13"/>
    </row>
    <row r="13" spans="1:8">
      <c r="A13" s="13"/>
      <c r="B13" s="8" t="s">
        <v>46</v>
      </c>
    </row>
    <row r="14" spans="1:8">
      <c r="A14" s="13"/>
    </row>
    <row r="15" spans="1:8">
      <c r="B15" t="s">
        <v>0</v>
      </c>
    </row>
    <row r="16" spans="1:8">
      <c r="B16" s="1" t="s">
        <v>1</v>
      </c>
      <c r="C16" s="27">
        <f>+SUM('100K Limitation'!C20:C545)</f>
        <v>65000</v>
      </c>
      <c r="D16" t="s">
        <v>38</v>
      </c>
    </row>
    <row r="17" spans="2:4">
      <c r="B17" s="1" t="s">
        <v>2</v>
      </c>
      <c r="C17" s="4">
        <v>200000</v>
      </c>
      <c r="D17" t="s">
        <v>22</v>
      </c>
    </row>
    <row r="18" spans="2:4">
      <c r="B18" s="1" t="s">
        <v>3</v>
      </c>
      <c r="C18" s="4">
        <v>1000</v>
      </c>
      <c r="D18" t="s">
        <v>6</v>
      </c>
    </row>
    <row r="19" spans="2:4">
      <c r="B19" s="1" t="s">
        <v>4</v>
      </c>
      <c r="C19" s="11">
        <v>500</v>
      </c>
      <c r="D19" t="s">
        <v>23</v>
      </c>
    </row>
    <row r="20" spans="2:4">
      <c r="B20" s="1" t="s">
        <v>7</v>
      </c>
      <c r="C20" s="11"/>
      <c r="D20" t="s">
        <v>8</v>
      </c>
    </row>
    <row r="21" spans="2:4">
      <c r="B21" s="1" t="s">
        <v>9</v>
      </c>
      <c r="C21" s="39">
        <f>-SUM('100K Limitation'!E20:E545)</f>
        <v>-9615.3846153846007</v>
      </c>
      <c r="D21" t="s">
        <v>24</v>
      </c>
    </row>
    <row r="22" spans="2:4">
      <c r="B22" s="1" t="s">
        <v>11</v>
      </c>
      <c r="C22" s="11"/>
      <c r="D22" t="s">
        <v>10</v>
      </c>
    </row>
    <row r="23" spans="2:4">
      <c r="B23" s="1" t="s">
        <v>12</v>
      </c>
      <c r="C23" s="11"/>
      <c r="D23" t="s">
        <v>14</v>
      </c>
    </row>
    <row r="24" spans="2:4">
      <c r="B24" s="1" t="s">
        <v>13</v>
      </c>
      <c r="C24" s="5"/>
      <c r="D24" t="s">
        <v>15</v>
      </c>
    </row>
    <row r="25" spans="2:4" ht="8.25" customHeight="1">
      <c r="B25" s="1"/>
      <c r="C25" s="39"/>
    </row>
    <row r="26" spans="2:4">
      <c r="B26" s="1" t="s">
        <v>47</v>
      </c>
      <c r="C26" s="39">
        <f>SUM(C16:C24)</f>
        <v>256884.6153846154</v>
      </c>
    </row>
    <row r="27" spans="2:4" ht="8.25" customHeight="1">
      <c r="B27" s="1"/>
      <c r="C27" s="39"/>
    </row>
    <row r="28" spans="2:4">
      <c r="B28" s="12" t="s">
        <v>16</v>
      </c>
      <c r="C28" s="4">
        <v>5000</v>
      </c>
    </row>
    <row r="29" spans="2:4">
      <c r="B29" s="12" t="s">
        <v>17</v>
      </c>
      <c r="C29" s="4">
        <v>50000</v>
      </c>
    </row>
    <row r="30" spans="2:4">
      <c r="B30" s="12" t="s">
        <v>28</v>
      </c>
      <c r="C30" s="5">
        <v>5000</v>
      </c>
    </row>
    <row r="31" spans="2:4" ht="7.5" customHeight="1">
      <c r="B31" s="12"/>
      <c r="C31" s="39"/>
    </row>
    <row r="32" spans="2:4">
      <c r="B32" s="1" t="s">
        <v>48</v>
      </c>
      <c r="C32" s="39">
        <f>IF(SUM(C28:C30)&gt;=C26/0.75*0.25,C26/0.75*0.25,SUM(C28:C30))</f>
        <v>60000</v>
      </c>
      <c r="D32" t="s">
        <v>54</v>
      </c>
    </row>
    <row r="33" spans="1:29" ht="7.5" customHeight="1">
      <c r="C33" s="2"/>
    </row>
    <row r="34" spans="1:29" ht="15.75" thickBot="1">
      <c r="B34" s="6" t="s">
        <v>18</v>
      </c>
      <c r="C34" s="10">
        <f>+C26+C32</f>
        <v>316884.61538461538</v>
      </c>
      <c r="K34" s="7"/>
      <c r="L34" s="75"/>
      <c r="M34" s="75"/>
      <c r="N34" s="75"/>
    </row>
    <row r="35" spans="1:29" ht="15.75" thickTop="1">
      <c r="B35" s="6"/>
      <c r="C35" s="38"/>
      <c r="K35" s="7"/>
      <c r="L35" s="36"/>
      <c r="M35" s="36"/>
      <c r="N35" s="36"/>
    </row>
    <row r="36" spans="1:29">
      <c r="A36" s="9" t="s">
        <v>73</v>
      </c>
      <c r="B36" s="6"/>
      <c r="C36" s="38"/>
      <c r="K36" s="7"/>
      <c r="L36" s="36"/>
      <c r="M36" s="36"/>
      <c r="N36" s="36"/>
    </row>
    <row r="37" spans="1:29" ht="7.5" customHeight="1">
      <c r="B37" s="6"/>
      <c r="C37" s="38"/>
      <c r="K37" s="7"/>
      <c r="L37" s="55"/>
      <c r="M37" s="55"/>
      <c r="N37" s="55"/>
    </row>
    <row r="38" spans="1:29">
      <c r="B38" s="6"/>
      <c r="C38" s="38" t="s">
        <v>78</v>
      </c>
      <c r="K38" s="7"/>
      <c r="L38" s="55"/>
      <c r="M38" s="55"/>
      <c r="N38" s="55"/>
    </row>
    <row r="39" spans="1:29">
      <c r="A39" t="s">
        <v>81</v>
      </c>
      <c r="B39" s="6"/>
      <c r="C39" s="65" t="s">
        <v>80</v>
      </c>
      <c r="K39" s="7"/>
      <c r="L39" s="55"/>
      <c r="M39" s="55"/>
      <c r="N39" s="55"/>
    </row>
    <row r="40" spans="1:29">
      <c r="A40" t="s">
        <v>77</v>
      </c>
      <c r="B40" s="6"/>
      <c r="C40" s="65" t="s">
        <v>82</v>
      </c>
      <c r="D40" s="66" t="s">
        <v>79</v>
      </c>
      <c r="E40" s="66"/>
      <c r="K40" s="7"/>
      <c r="L40" s="55"/>
      <c r="M40" s="55"/>
      <c r="N40" s="55"/>
    </row>
    <row r="41" spans="1:29" ht="6.75" customHeight="1">
      <c r="B41" s="6"/>
      <c r="C41" s="38"/>
      <c r="K41" s="7"/>
      <c r="L41" s="36"/>
      <c r="M41" s="36"/>
      <c r="N41" s="36"/>
    </row>
    <row r="42" spans="1:29">
      <c r="B42" s="6"/>
      <c r="C42" s="38"/>
      <c r="K42" s="7"/>
      <c r="L42" s="75" t="s">
        <v>29</v>
      </c>
      <c r="M42" s="75"/>
      <c r="N42" s="75"/>
    </row>
    <row r="43" spans="1:29">
      <c r="K43" s="7" t="s">
        <v>30</v>
      </c>
      <c r="L43" s="7" t="s">
        <v>19</v>
      </c>
      <c r="M43" s="7" t="s">
        <v>20</v>
      </c>
      <c r="N43" s="7" t="s">
        <v>49</v>
      </c>
    </row>
    <row r="44" spans="1:29">
      <c r="A44" s="9" t="s">
        <v>74</v>
      </c>
      <c r="K44" s="17">
        <v>1</v>
      </c>
      <c r="L44" s="20">
        <v>15</v>
      </c>
      <c r="M44" s="20">
        <v>15</v>
      </c>
      <c r="N44" s="20">
        <v>10</v>
      </c>
      <c r="O44" s="16"/>
    </row>
    <row r="45" spans="1:29">
      <c r="A45" s="9"/>
      <c r="D45" s="16"/>
      <c r="E45" s="16"/>
      <c r="F45" s="16"/>
      <c r="G45" s="16"/>
      <c r="H45" s="16"/>
      <c r="I45" s="16"/>
      <c r="J45" s="16"/>
      <c r="K45" s="17">
        <v>2</v>
      </c>
      <c r="L45" s="20">
        <v>15</v>
      </c>
      <c r="M45" s="20">
        <v>15</v>
      </c>
      <c r="N45" s="20">
        <v>10</v>
      </c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7"/>
      <c r="AB45" s="7"/>
      <c r="AC45" s="7"/>
    </row>
    <row r="46" spans="1:29">
      <c r="A46" s="9"/>
      <c r="D46" s="16"/>
      <c r="E46" s="16"/>
      <c r="F46" s="16"/>
      <c r="G46" s="16"/>
      <c r="H46" s="16"/>
      <c r="I46" s="16"/>
      <c r="J46" s="16"/>
      <c r="K46" s="17">
        <v>3</v>
      </c>
      <c r="L46" s="20">
        <v>15</v>
      </c>
      <c r="M46" s="20">
        <v>15</v>
      </c>
      <c r="N46" s="20">
        <v>10</v>
      </c>
      <c r="O46" s="15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29">
      <c r="A47" s="9"/>
      <c r="B47" s="1" t="s">
        <v>49</v>
      </c>
      <c r="C47" s="15">
        <f>+AVERAGE(N44:N63)</f>
        <v>10</v>
      </c>
      <c r="D47" t="s">
        <v>41</v>
      </c>
      <c r="E47" s="15"/>
      <c r="F47" s="15"/>
      <c r="G47" s="15"/>
      <c r="H47" s="15"/>
      <c r="I47" s="15"/>
      <c r="J47" s="15"/>
      <c r="K47" s="17">
        <v>4</v>
      </c>
      <c r="L47" s="20">
        <v>15</v>
      </c>
      <c r="M47" s="20">
        <v>15</v>
      </c>
      <c r="N47" s="20">
        <v>10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1:29">
      <c r="A48" s="9"/>
      <c r="C48" s="18"/>
      <c r="K48" s="17">
        <v>5</v>
      </c>
      <c r="L48" s="20">
        <v>15</v>
      </c>
      <c r="M48" s="20">
        <v>15</v>
      </c>
      <c r="N48" s="20">
        <v>10</v>
      </c>
    </row>
    <row r="49" spans="2:15">
      <c r="B49" t="s">
        <v>53</v>
      </c>
      <c r="C49" s="15">
        <f>+C47</f>
        <v>10</v>
      </c>
      <c r="K49" s="17">
        <v>6</v>
      </c>
      <c r="L49" s="20">
        <v>15</v>
      </c>
      <c r="M49" s="20">
        <v>15</v>
      </c>
      <c r="N49" s="20">
        <v>10</v>
      </c>
    </row>
    <row r="50" spans="2:15">
      <c r="C50" s="15"/>
      <c r="K50" s="17">
        <v>7</v>
      </c>
      <c r="L50" s="20">
        <v>15</v>
      </c>
      <c r="M50" s="20">
        <v>15</v>
      </c>
      <c r="N50" s="20">
        <v>10</v>
      </c>
    </row>
    <row r="51" spans="2:15">
      <c r="C51" s="15"/>
      <c r="K51" s="17">
        <v>8</v>
      </c>
      <c r="L51" s="20">
        <v>15</v>
      </c>
      <c r="M51" s="20">
        <v>15</v>
      </c>
      <c r="N51" s="20">
        <v>10</v>
      </c>
    </row>
    <row r="52" spans="2:15">
      <c r="B52" s="1" t="s">
        <v>19</v>
      </c>
      <c r="C52" s="19">
        <f>+AVERAGE(L44:L63)</f>
        <v>15</v>
      </c>
      <c r="D52" t="s">
        <v>40</v>
      </c>
      <c r="K52" s="17">
        <v>9</v>
      </c>
      <c r="L52" s="20">
        <v>15</v>
      </c>
      <c r="M52" s="20">
        <v>15</v>
      </c>
      <c r="N52" s="40"/>
    </row>
    <row r="53" spans="2:15">
      <c r="B53" s="1" t="s">
        <v>20</v>
      </c>
      <c r="C53" s="19">
        <f>+AVERAGE(M44:M63)</f>
        <v>15</v>
      </c>
      <c r="D53" t="s">
        <v>40</v>
      </c>
      <c r="K53" s="17">
        <v>10</v>
      </c>
      <c r="L53" s="20">
        <v>15</v>
      </c>
      <c r="M53" s="40"/>
      <c r="N53" s="40"/>
    </row>
    <row r="54" spans="2:15">
      <c r="C54" s="18"/>
      <c r="K54" s="17">
        <v>11</v>
      </c>
      <c r="L54" s="20">
        <v>15</v>
      </c>
      <c r="M54" s="40"/>
      <c r="N54" s="40"/>
      <c r="O54" t="s">
        <v>39</v>
      </c>
    </row>
    <row r="55" spans="2:15">
      <c r="B55" t="s">
        <v>21</v>
      </c>
      <c r="C55">
        <f>+MIN(C52:C53)</f>
        <v>15</v>
      </c>
      <c r="K55" s="17">
        <v>12</v>
      </c>
      <c r="L55" s="20">
        <v>15</v>
      </c>
      <c r="M55" s="40"/>
      <c r="N55" s="40"/>
      <c r="O55" t="s">
        <v>39</v>
      </c>
    </row>
    <row r="56" spans="2:15">
      <c r="K56" s="17">
        <v>13</v>
      </c>
      <c r="L56" s="20">
        <v>15</v>
      </c>
      <c r="M56" s="40"/>
      <c r="N56" s="40"/>
      <c r="O56" t="s">
        <v>39</v>
      </c>
    </row>
    <row r="57" spans="2:15" ht="15.75" thickBot="1">
      <c r="B57" s="6" t="s">
        <v>76</v>
      </c>
      <c r="C57" s="14">
        <f>+IF(C49/C55&gt;1,1,C49/C55)</f>
        <v>0.66666666666666663</v>
      </c>
      <c r="K57" s="17">
        <v>14</v>
      </c>
      <c r="L57" s="20">
        <v>15</v>
      </c>
      <c r="M57" s="40"/>
      <c r="N57" s="40"/>
      <c r="O57" t="s">
        <v>39</v>
      </c>
    </row>
    <row r="58" spans="2:15" ht="15.75" thickTop="1">
      <c r="K58" s="17">
        <v>15</v>
      </c>
      <c r="L58" s="20">
        <v>15</v>
      </c>
      <c r="M58" s="40"/>
      <c r="N58" s="40"/>
      <c r="O58" t="s">
        <v>39</v>
      </c>
    </row>
    <row r="59" spans="2:15">
      <c r="K59" s="17">
        <v>16</v>
      </c>
      <c r="L59" s="20">
        <v>15</v>
      </c>
      <c r="M59" s="40"/>
      <c r="N59" s="40"/>
      <c r="O59" t="s">
        <v>39</v>
      </c>
    </row>
    <row r="60" spans="2:15">
      <c r="K60" s="17">
        <v>17</v>
      </c>
      <c r="L60" s="20">
        <v>15</v>
      </c>
      <c r="M60" s="40"/>
      <c r="N60" s="40"/>
      <c r="O60" t="s">
        <v>39</v>
      </c>
    </row>
    <row r="61" spans="2:15">
      <c r="K61" s="17">
        <v>18</v>
      </c>
      <c r="L61" s="20">
        <v>15</v>
      </c>
      <c r="M61" s="40"/>
      <c r="N61" s="40"/>
      <c r="O61" t="s">
        <v>39</v>
      </c>
    </row>
    <row r="62" spans="2:15">
      <c r="K62" s="17">
        <v>19</v>
      </c>
      <c r="L62" s="20">
        <v>15</v>
      </c>
      <c r="M62" s="40"/>
      <c r="N62" s="40"/>
      <c r="O62" t="s">
        <v>39</v>
      </c>
    </row>
    <row r="63" spans="2:15">
      <c r="K63" s="17">
        <v>20</v>
      </c>
      <c r="L63" s="20">
        <v>15</v>
      </c>
      <c r="M63" s="40"/>
      <c r="N63" s="40"/>
      <c r="O63" t="s">
        <v>39</v>
      </c>
    </row>
    <row r="65" spans="1:4">
      <c r="A65" s="9" t="s">
        <v>75</v>
      </c>
      <c r="C65" s="39">
        <f>+SUM('Salary and Wage Reduction'!F20:F545)</f>
        <v>13750</v>
      </c>
      <c r="D65" t="s">
        <v>70</v>
      </c>
    </row>
    <row r="68" spans="1:4">
      <c r="B68" s="44"/>
      <c r="C68" s="44"/>
      <c r="D68" s="44"/>
    </row>
    <row r="69" spans="1:4">
      <c r="B69" s="44"/>
      <c r="C69" s="44"/>
      <c r="D69" s="44"/>
    </row>
    <row r="70" spans="1:4">
      <c r="B70" s="44"/>
      <c r="C70" s="44"/>
      <c r="D70" s="44"/>
    </row>
    <row r="71" spans="1:4">
      <c r="B71" s="44"/>
      <c r="C71" s="44"/>
      <c r="D71" s="44"/>
    </row>
    <row r="72" spans="1:4">
      <c r="C72" s="70"/>
    </row>
    <row r="73" spans="1:4">
      <c r="C73" s="70"/>
    </row>
  </sheetData>
  <protectedRanges>
    <protectedRange sqref="C9 C17:C20 C22:C24 C28:C30 L44:N51 L52:M52 L53:L63" name="Range1"/>
  </protectedRanges>
  <mergeCells count="3">
    <mergeCell ref="L34:N34"/>
    <mergeCell ref="A1:A4"/>
    <mergeCell ref="L42:N42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00E52B-8EBD-46EC-9CC9-878E0AF72560}">
          <x14:formula1>
            <xm:f>Sheet2!$A$1:$A$2</xm:f>
          </x14:formula1>
          <xm:sqref>C39:C40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895F9-D1F2-4072-AA7E-E48B468230EA}">
  <dimension ref="A1:A4"/>
  <sheetViews>
    <sheetView workbookViewId="0">
      <selection sqref="A1:A4"/>
    </sheetView>
  </sheetViews>
  <sheetFormatPr defaultRowHeight="15"/>
  <cols>
    <col min="1" max="1" width="13.7109375" customWidth="1"/>
  </cols>
  <sheetData>
    <row r="1" spans="1:1" s="32" customFormat="1">
      <c r="A1" s="74"/>
    </row>
    <row r="2" spans="1:1" s="32" customFormat="1">
      <c r="A2" s="74"/>
    </row>
    <row r="3" spans="1:1" s="32" customFormat="1">
      <c r="A3" s="74"/>
    </row>
    <row r="4" spans="1:1" s="32" customFormat="1" ht="15.75" customHeight="1">
      <c r="A4" s="74"/>
    </row>
  </sheetData>
  <sheetProtection password="DAB7" sheet="1" objects="1" scenarios="1"/>
  <mergeCells count="1">
    <mergeCell ref="A1:A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9EFE9-6E6D-40D0-A443-65510BF5BE68}">
  <dimension ref="A1:H545"/>
  <sheetViews>
    <sheetView workbookViewId="0">
      <selection sqref="A1:A4"/>
    </sheetView>
  </sheetViews>
  <sheetFormatPr defaultRowHeight="15"/>
  <cols>
    <col min="1" max="2" width="30.42578125" customWidth="1"/>
    <col min="3" max="3" width="20.85546875" customWidth="1"/>
    <col min="4" max="4" width="21.140625" bestFit="1" customWidth="1"/>
    <col min="5" max="5" width="14.7109375" bestFit="1" customWidth="1"/>
    <col min="6" max="6" width="17" style="24" bestFit="1" customWidth="1"/>
  </cols>
  <sheetData>
    <row r="1" spans="1:6" s="32" customFormat="1">
      <c r="A1" s="74"/>
      <c r="B1" s="42"/>
    </row>
    <row r="2" spans="1:6" s="32" customFormat="1">
      <c r="A2" s="74"/>
      <c r="B2" s="42"/>
    </row>
    <row r="3" spans="1:6" s="32" customFormat="1">
      <c r="A3" s="74"/>
      <c r="B3" s="42"/>
    </row>
    <row r="4" spans="1:6" s="32" customFormat="1" ht="17.25" customHeight="1">
      <c r="A4" s="74"/>
      <c r="B4" s="42"/>
    </row>
    <row r="6" spans="1:6">
      <c r="A6" s="3" t="s">
        <v>31</v>
      </c>
      <c r="B6" s="3"/>
    </row>
    <row r="7" spans="1:6" s="15" customFormat="1">
      <c r="F7" s="25"/>
    </row>
    <row r="8" spans="1:6" s="15" customFormat="1" ht="18.75">
      <c r="A8" s="76">
        <v>1</v>
      </c>
      <c r="B8" s="22" t="s">
        <v>57</v>
      </c>
      <c r="C8" s="22"/>
      <c r="D8" s="37"/>
      <c r="F8" s="25"/>
    </row>
    <row r="9" spans="1:6" s="15" customFormat="1" ht="18.75">
      <c r="A9" s="76">
        <v>2</v>
      </c>
      <c r="B9" s="22" t="s">
        <v>87</v>
      </c>
      <c r="C9" s="22"/>
      <c r="D9" s="37"/>
      <c r="F9" s="25"/>
    </row>
    <row r="10" spans="1:6" s="15" customFormat="1" ht="18.75">
      <c r="A10" s="76">
        <v>3</v>
      </c>
      <c r="B10" s="22" t="s">
        <v>72</v>
      </c>
      <c r="C10" s="22"/>
      <c r="D10" s="37"/>
      <c r="F10" s="25"/>
    </row>
    <row r="11" spans="1:6" s="15" customFormat="1" ht="15.75" customHeight="1">
      <c r="A11" s="22"/>
      <c r="B11" s="22"/>
      <c r="C11" s="22"/>
      <c r="D11" s="23"/>
      <c r="F11" s="25"/>
    </row>
    <row r="12" spans="1:6" s="15" customFormat="1">
      <c r="A12" s="22"/>
      <c r="B12" s="22"/>
      <c r="C12" s="22"/>
      <c r="D12" s="45" t="s">
        <v>36</v>
      </c>
      <c r="F12" s="25"/>
    </row>
    <row r="13" spans="1:6">
      <c r="D13" s="46" t="s">
        <v>37</v>
      </c>
    </row>
    <row r="14" spans="1:6">
      <c r="A14" t="s">
        <v>26</v>
      </c>
      <c r="B14" t="s">
        <v>59</v>
      </c>
      <c r="C14" t="s">
        <v>60</v>
      </c>
      <c r="D14" s="46" t="s">
        <v>34</v>
      </c>
      <c r="E14" t="s">
        <v>61</v>
      </c>
    </row>
    <row r="15" spans="1:6">
      <c r="B15" t="s">
        <v>58</v>
      </c>
      <c r="C15" t="s">
        <v>27</v>
      </c>
      <c r="D15" s="28"/>
    </row>
    <row r="16" spans="1:6" ht="18.75">
      <c r="B16" s="29">
        <v>1</v>
      </c>
      <c r="C16" s="29">
        <v>2</v>
      </c>
      <c r="D16" s="29"/>
      <c r="E16" s="29">
        <v>3</v>
      </c>
      <c r="F16" s="29"/>
    </row>
    <row r="17" spans="1:6" s="15" customFormat="1">
      <c r="A17" s="21" t="s">
        <v>32</v>
      </c>
      <c r="B17" s="21">
        <v>56</v>
      </c>
      <c r="C17" s="26">
        <v>25000</v>
      </c>
      <c r="D17" s="26">
        <f>100000*(0.153846153846154)*(B17/56)</f>
        <v>15384.615384615385</v>
      </c>
      <c r="E17" s="26">
        <f>+IF((C17-D17)&gt;0,C17-D17,0)</f>
        <v>9615.3846153846152</v>
      </c>
      <c r="F17" s="25"/>
    </row>
    <row r="18" spans="1:6" s="15" customFormat="1">
      <c r="A18" s="21" t="s">
        <v>33</v>
      </c>
      <c r="B18" s="21">
        <v>56</v>
      </c>
      <c r="C18" s="26">
        <v>15000</v>
      </c>
      <c r="D18" s="26">
        <f t="shared" ref="D18:D81" si="0">100000*(0.153846153846154)*(B18/56)</f>
        <v>15384.615384615385</v>
      </c>
      <c r="E18" s="26">
        <f>+IF((C18-D18)&gt;0,C18-D18,0)</f>
        <v>0</v>
      </c>
      <c r="F18" s="25"/>
    </row>
    <row r="19" spans="1:6" s="15" customFormat="1">
      <c r="A19" s="21" t="s">
        <v>45</v>
      </c>
      <c r="B19" s="21">
        <v>14</v>
      </c>
      <c r="C19" s="26">
        <v>5000</v>
      </c>
      <c r="D19" s="26">
        <f t="shared" si="0"/>
        <v>3846.1538461538462</v>
      </c>
      <c r="E19" s="26">
        <f>+IF((C19-D19)&gt;0,C19-D19,0)</f>
        <v>1153.8461538461538</v>
      </c>
      <c r="F19" s="25"/>
    </row>
    <row r="20" spans="1:6">
      <c r="A20" s="41"/>
      <c r="B20" s="41">
        <v>56</v>
      </c>
      <c r="C20" s="43">
        <v>25000</v>
      </c>
      <c r="D20" s="30">
        <f t="shared" si="0"/>
        <v>15384.615384615399</v>
      </c>
      <c r="E20" s="30">
        <f t="shared" ref="E20:E83" si="1">+IF((C20-D20)&gt;0,C20-D20,0)</f>
        <v>9615.3846153846007</v>
      </c>
    </row>
    <row r="21" spans="1:6">
      <c r="A21" s="41"/>
      <c r="B21" s="41">
        <v>56</v>
      </c>
      <c r="C21" s="43">
        <v>15000</v>
      </c>
      <c r="D21" s="30">
        <f t="shared" si="0"/>
        <v>15384.615384615399</v>
      </c>
      <c r="E21" s="30">
        <f t="shared" si="1"/>
        <v>0</v>
      </c>
    </row>
    <row r="22" spans="1:6">
      <c r="A22" s="3"/>
      <c r="B22" s="3">
        <v>56</v>
      </c>
      <c r="C22" s="43">
        <v>10000</v>
      </c>
      <c r="D22" s="30">
        <f t="shared" si="0"/>
        <v>15384.615384615399</v>
      </c>
      <c r="E22" s="30">
        <f t="shared" si="1"/>
        <v>0</v>
      </c>
    </row>
    <row r="23" spans="1:6">
      <c r="A23" s="3"/>
      <c r="B23" s="3">
        <v>56</v>
      </c>
      <c r="C23" s="43">
        <v>15000</v>
      </c>
      <c r="D23" s="30">
        <f t="shared" si="0"/>
        <v>15384.615384615399</v>
      </c>
      <c r="E23" s="30">
        <f t="shared" si="1"/>
        <v>0</v>
      </c>
    </row>
    <row r="24" spans="1:6">
      <c r="A24" s="3"/>
      <c r="B24" s="3"/>
      <c r="C24" s="43"/>
      <c r="D24" s="30">
        <f t="shared" si="0"/>
        <v>0</v>
      </c>
      <c r="E24" s="30">
        <f t="shared" si="1"/>
        <v>0</v>
      </c>
    </row>
    <row r="25" spans="1:6">
      <c r="A25" s="3"/>
      <c r="B25" s="3"/>
      <c r="C25" s="43"/>
      <c r="D25" s="30">
        <f t="shared" si="0"/>
        <v>0</v>
      </c>
      <c r="E25" s="30">
        <f t="shared" si="1"/>
        <v>0</v>
      </c>
    </row>
    <row r="26" spans="1:6">
      <c r="A26" s="3"/>
      <c r="B26" s="3"/>
      <c r="C26" s="43"/>
      <c r="D26" s="30">
        <f t="shared" si="0"/>
        <v>0</v>
      </c>
      <c r="E26" s="30">
        <f t="shared" si="1"/>
        <v>0</v>
      </c>
    </row>
    <row r="27" spans="1:6">
      <c r="A27" s="3"/>
      <c r="B27" s="3"/>
      <c r="C27" s="43"/>
      <c r="D27" s="30">
        <f t="shared" si="0"/>
        <v>0</v>
      </c>
      <c r="E27" s="30">
        <f t="shared" si="1"/>
        <v>0</v>
      </c>
    </row>
    <row r="28" spans="1:6">
      <c r="A28" s="3"/>
      <c r="B28" s="3"/>
      <c r="C28" s="43"/>
      <c r="D28" s="30">
        <f t="shared" si="0"/>
        <v>0</v>
      </c>
      <c r="E28" s="30">
        <f t="shared" si="1"/>
        <v>0</v>
      </c>
    </row>
    <row r="29" spans="1:6">
      <c r="A29" s="3"/>
      <c r="B29" s="3"/>
      <c r="C29" s="43"/>
      <c r="D29" s="30">
        <f t="shared" si="0"/>
        <v>0</v>
      </c>
      <c r="E29" s="30">
        <f t="shared" si="1"/>
        <v>0</v>
      </c>
    </row>
    <row r="30" spans="1:6">
      <c r="A30" s="3"/>
      <c r="B30" s="3"/>
      <c r="C30" s="43"/>
      <c r="D30" s="30">
        <f t="shared" si="0"/>
        <v>0</v>
      </c>
      <c r="E30" s="30">
        <f t="shared" si="1"/>
        <v>0</v>
      </c>
    </row>
    <row r="31" spans="1:6">
      <c r="A31" s="3"/>
      <c r="B31" s="3"/>
      <c r="C31" s="43"/>
      <c r="D31" s="30">
        <f t="shared" si="0"/>
        <v>0</v>
      </c>
      <c r="E31" s="30">
        <f t="shared" si="1"/>
        <v>0</v>
      </c>
    </row>
    <row r="32" spans="1:6">
      <c r="A32" s="3"/>
      <c r="B32" s="3"/>
      <c r="C32" s="43"/>
      <c r="D32" s="30">
        <f t="shared" si="0"/>
        <v>0</v>
      </c>
      <c r="E32" s="30">
        <f t="shared" si="1"/>
        <v>0</v>
      </c>
    </row>
    <row r="33" spans="1:8">
      <c r="A33" s="3"/>
      <c r="B33" s="3"/>
      <c r="C33" s="43"/>
      <c r="D33" s="30">
        <f t="shared" si="0"/>
        <v>0</v>
      </c>
      <c r="E33" s="30">
        <f t="shared" si="1"/>
        <v>0</v>
      </c>
    </row>
    <row r="34" spans="1:8">
      <c r="A34" s="3"/>
      <c r="B34" s="3"/>
      <c r="C34" s="43"/>
      <c r="D34" s="30">
        <f t="shared" si="0"/>
        <v>0</v>
      </c>
      <c r="E34" s="30">
        <f t="shared" si="1"/>
        <v>0</v>
      </c>
    </row>
    <row r="35" spans="1:8" s="24" customFormat="1">
      <c r="A35" s="3"/>
      <c r="B35" s="3"/>
      <c r="C35" s="43"/>
      <c r="D35" s="30">
        <f t="shared" si="0"/>
        <v>0</v>
      </c>
      <c r="E35" s="30">
        <f t="shared" si="1"/>
        <v>0</v>
      </c>
      <c r="G35"/>
      <c r="H35"/>
    </row>
    <row r="36" spans="1:8" s="24" customFormat="1">
      <c r="A36" s="3"/>
      <c r="B36" s="3"/>
      <c r="C36" s="43"/>
      <c r="D36" s="30">
        <f t="shared" si="0"/>
        <v>0</v>
      </c>
      <c r="E36" s="30">
        <f t="shared" si="1"/>
        <v>0</v>
      </c>
      <c r="G36"/>
      <c r="H36"/>
    </row>
    <row r="37" spans="1:8" s="24" customFormat="1">
      <c r="A37" s="3"/>
      <c r="B37" s="3"/>
      <c r="C37" s="43"/>
      <c r="D37" s="30">
        <f t="shared" si="0"/>
        <v>0</v>
      </c>
      <c r="E37" s="30">
        <f t="shared" si="1"/>
        <v>0</v>
      </c>
      <c r="G37"/>
      <c r="H37"/>
    </row>
    <row r="38" spans="1:8" s="24" customFormat="1">
      <c r="A38" s="3"/>
      <c r="B38" s="3"/>
      <c r="C38" s="43"/>
      <c r="D38" s="30">
        <f t="shared" si="0"/>
        <v>0</v>
      </c>
      <c r="E38" s="30">
        <f t="shared" si="1"/>
        <v>0</v>
      </c>
      <c r="G38"/>
      <c r="H38"/>
    </row>
    <row r="39" spans="1:8" s="24" customFormat="1">
      <c r="A39" s="3"/>
      <c r="B39" s="3"/>
      <c r="C39" s="43"/>
      <c r="D39" s="30">
        <f t="shared" si="0"/>
        <v>0</v>
      </c>
      <c r="E39" s="30">
        <f t="shared" si="1"/>
        <v>0</v>
      </c>
      <c r="G39"/>
      <c r="H39"/>
    </row>
    <row r="40" spans="1:8" s="24" customFormat="1">
      <c r="A40" s="3"/>
      <c r="B40" s="3"/>
      <c r="C40" s="43"/>
      <c r="D40" s="30">
        <f t="shared" si="0"/>
        <v>0</v>
      </c>
      <c r="E40" s="30">
        <f t="shared" si="1"/>
        <v>0</v>
      </c>
      <c r="G40"/>
      <c r="H40"/>
    </row>
    <row r="41" spans="1:8" s="24" customFormat="1">
      <c r="A41" s="3"/>
      <c r="B41" s="3"/>
      <c r="C41" s="43"/>
      <c r="D41" s="30">
        <f t="shared" si="0"/>
        <v>0</v>
      </c>
      <c r="E41" s="30">
        <f t="shared" si="1"/>
        <v>0</v>
      </c>
      <c r="G41"/>
      <c r="H41"/>
    </row>
    <row r="42" spans="1:8" s="24" customFormat="1">
      <c r="A42" s="3"/>
      <c r="B42" s="3"/>
      <c r="C42" s="43"/>
      <c r="D42" s="30">
        <f t="shared" si="0"/>
        <v>0</v>
      </c>
      <c r="E42" s="30">
        <f t="shared" si="1"/>
        <v>0</v>
      </c>
      <c r="G42"/>
      <c r="H42"/>
    </row>
    <row r="43" spans="1:8" s="24" customFormat="1">
      <c r="A43" s="3"/>
      <c r="B43" s="3"/>
      <c r="C43" s="43"/>
      <c r="D43" s="30">
        <f t="shared" si="0"/>
        <v>0</v>
      </c>
      <c r="E43" s="30">
        <f t="shared" si="1"/>
        <v>0</v>
      </c>
      <c r="G43"/>
      <c r="H43"/>
    </row>
    <row r="44" spans="1:8" s="24" customFormat="1">
      <c r="A44" s="3"/>
      <c r="B44" s="3"/>
      <c r="C44" s="43"/>
      <c r="D44" s="30">
        <f t="shared" si="0"/>
        <v>0</v>
      </c>
      <c r="E44" s="30">
        <f t="shared" si="1"/>
        <v>0</v>
      </c>
      <c r="G44"/>
      <c r="H44"/>
    </row>
    <row r="45" spans="1:8" s="24" customFormat="1">
      <c r="A45" s="3"/>
      <c r="B45" s="3"/>
      <c r="C45" s="43"/>
      <c r="D45" s="30">
        <f t="shared" si="0"/>
        <v>0</v>
      </c>
      <c r="E45" s="30">
        <f t="shared" si="1"/>
        <v>0</v>
      </c>
      <c r="G45"/>
      <c r="H45"/>
    </row>
    <row r="46" spans="1:8" s="24" customFormat="1">
      <c r="A46" s="3"/>
      <c r="B46" s="3"/>
      <c r="C46" s="43"/>
      <c r="D46" s="30">
        <f t="shared" si="0"/>
        <v>0</v>
      </c>
      <c r="E46" s="30">
        <f t="shared" si="1"/>
        <v>0</v>
      </c>
      <c r="G46"/>
      <c r="H46"/>
    </row>
    <row r="47" spans="1:8" s="24" customFormat="1">
      <c r="A47" s="3"/>
      <c r="B47" s="3"/>
      <c r="C47" s="43"/>
      <c r="D47" s="30">
        <f t="shared" si="0"/>
        <v>0</v>
      </c>
      <c r="E47" s="30">
        <f t="shared" si="1"/>
        <v>0</v>
      </c>
      <c r="G47"/>
      <c r="H47"/>
    </row>
    <row r="48" spans="1:8" s="24" customFormat="1">
      <c r="A48" s="3"/>
      <c r="B48" s="3"/>
      <c r="C48" s="43"/>
      <c r="D48" s="30">
        <f t="shared" si="0"/>
        <v>0</v>
      </c>
      <c r="E48" s="30">
        <f t="shared" si="1"/>
        <v>0</v>
      </c>
      <c r="G48"/>
      <c r="H48"/>
    </row>
    <row r="49" spans="1:8" s="24" customFormat="1">
      <c r="A49" s="3"/>
      <c r="B49" s="3"/>
      <c r="C49" s="43"/>
      <c r="D49" s="30">
        <f t="shared" si="0"/>
        <v>0</v>
      </c>
      <c r="E49" s="30">
        <f t="shared" si="1"/>
        <v>0</v>
      </c>
      <c r="G49"/>
      <c r="H49"/>
    </row>
    <row r="50" spans="1:8" s="24" customFormat="1">
      <c r="A50" s="3"/>
      <c r="B50" s="3"/>
      <c r="C50" s="43"/>
      <c r="D50" s="30">
        <f t="shared" si="0"/>
        <v>0</v>
      </c>
      <c r="E50" s="30">
        <f t="shared" si="1"/>
        <v>0</v>
      </c>
      <c r="G50"/>
      <c r="H50"/>
    </row>
    <row r="51" spans="1:8" s="24" customFormat="1">
      <c r="A51" s="3"/>
      <c r="B51" s="3"/>
      <c r="C51" s="43"/>
      <c r="D51" s="30">
        <f t="shared" si="0"/>
        <v>0</v>
      </c>
      <c r="E51" s="30">
        <f t="shared" si="1"/>
        <v>0</v>
      </c>
      <c r="G51"/>
      <c r="H51"/>
    </row>
    <row r="52" spans="1:8" s="24" customFormat="1">
      <c r="A52" s="3"/>
      <c r="B52" s="3"/>
      <c r="C52" s="43"/>
      <c r="D52" s="30">
        <f t="shared" si="0"/>
        <v>0</v>
      </c>
      <c r="E52" s="30">
        <f t="shared" si="1"/>
        <v>0</v>
      </c>
      <c r="G52"/>
      <c r="H52"/>
    </row>
    <row r="53" spans="1:8" s="24" customFormat="1">
      <c r="A53" s="3"/>
      <c r="B53" s="3"/>
      <c r="C53" s="43"/>
      <c r="D53" s="30">
        <f t="shared" si="0"/>
        <v>0</v>
      </c>
      <c r="E53" s="30">
        <f t="shared" si="1"/>
        <v>0</v>
      </c>
      <c r="G53"/>
      <c r="H53"/>
    </row>
    <row r="54" spans="1:8" s="24" customFormat="1">
      <c r="A54" s="3"/>
      <c r="B54" s="3"/>
      <c r="C54" s="43"/>
      <c r="D54" s="30">
        <f t="shared" si="0"/>
        <v>0</v>
      </c>
      <c r="E54" s="30">
        <f t="shared" si="1"/>
        <v>0</v>
      </c>
      <c r="G54"/>
      <c r="H54"/>
    </row>
    <row r="55" spans="1:8" s="24" customFormat="1">
      <c r="A55" s="3"/>
      <c r="B55" s="3"/>
      <c r="C55" s="43"/>
      <c r="D55" s="30">
        <f t="shared" si="0"/>
        <v>0</v>
      </c>
      <c r="E55" s="30">
        <f t="shared" si="1"/>
        <v>0</v>
      </c>
      <c r="G55"/>
      <c r="H55"/>
    </row>
    <row r="56" spans="1:8" s="24" customFormat="1">
      <c r="A56" s="3"/>
      <c r="B56" s="3"/>
      <c r="C56" s="43"/>
      <c r="D56" s="30">
        <f t="shared" si="0"/>
        <v>0</v>
      </c>
      <c r="E56" s="30">
        <f t="shared" si="1"/>
        <v>0</v>
      </c>
      <c r="G56"/>
      <c r="H56"/>
    </row>
    <row r="57" spans="1:8" s="24" customFormat="1">
      <c r="A57" s="3"/>
      <c r="B57" s="3"/>
      <c r="C57" s="43"/>
      <c r="D57" s="30">
        <f t="shared" si="0"/>
        <v>0</v>
      </c>
      <c r="E57" s="30">
        <f t="shared" si="1"/>
        <v>0</v>
      </c>
      <c r="G57"/>
      <c r="H57"/>
    </row>
    <row r="58" spans="1:8" s="24" customFormat="1">
      <c r="A58" s="3"/>
      <c r="B58" s="3"/>
      <c r="C58" s="43"/>
      <c r="D58" s="30">
        <f t="shared" si="0"/>
        <v>0</v>
      </c>
      <c r="E58" s="30">
        <f t="shared" si="1"/>
        <v>0</v>
      </c>
      <c r="G58"/>
      <c r="H58"/>
    </row>
    <row r="59" spans="1:8" s="24" customFormat="1">
      <c r="A59" s="3"/>
      <c r="B59" s="3"/>
      <c r="C59" s="43"/>
      <c r="D59" s="30">
        <f t="shared" si="0"/>
        <v>0</v>
      </c>
      <c r="E59" s="30">
        <f t="shared" si="1"/>
        <v>0</v>
      </c>
      <c r="G59"/>
      <c r="H59"/>
    </row>
    <row r="60" spans="1:8" s="24" customFormat="1">
      <c r="A60" s="3"/>
      <c r="B60" s="3"/>
      <c r="C60" s="43"/>
      <c r="D60" s="30">
        <f t="shared" si="0"/>
        <v>0</v>
      </c>
      <c r="E60" s="30">
        <f t="shared" si="1"/>
        <v>0</v>
      </c>
      <c r="G60"/>
      <c r="H60"/>
    </row>
    <row r="61" spans="1:8" s="24" customFormat="1">
      <c r="A61" s="3"/>
      <c r="B61" s="3"/>
      <c r="C61" s="43"/>
      <c r="D61" s="30">
        <f t="shared" si="0"/>
        <v>0</v>
      </c>
      <c r="E61" s="30">
        <f t="shared" si="1"/>
        <v>0</v>
      </c>
      <c r="G61"/>
      <c r="H61"/>
    </row>
    <row r="62" spans="1:8" s="24" customFormat="1">
      <c r="A62" s="3"/>
      <c r="B62" s="3"/>
      <c r="C62" s="43"/>
      <c r="D62" s="30">
        <f t="shared" si="0"/>
        <v>0</v>
      </c>
      <c r="E62" s="30">
        <f t="shared" si="1"/>
        <v>0</v>
      </c>
      <c r="G62"/>
      <c r="H62"/>
    </row>
    <row r="63" spans="1:8" s="24" customFormat="1">
      <c r="A63" s="3"/>
      <c r="B63" s="3"/>
      <c r="C63" s="43"/>
      <c r="D63" s="30">
        <f t="shared" si="0"/>
        <v>0</v>
      </c>
      <c r="E63" s="30">
        <f t="shared" si="1"/>
        <v>0</v>
      </c>
      <c r="G63"/>
      <c r="H63"/>
    </row>
    <row r="64" spans="1:8" s="24" customFormat="1">
      <c r="A64" s="3"/>
      <c r="B64" s="3"/>
      <c r="C64" s="43"/>
      <c r="D64" s="30">
        <f t="shared" si="0"/>
        <v>0</v>
      </c>
      <c r="E64" s="30">
        <f t="shared" si="1"/>
        <v>0</v>
      </c>
      <c r="G64"/>
      <c r="H64"/>
    </row>
    <row r="65" spans="1:8" s="24" customFormat="1">
      <c r="A65" s="3"/>
      <c r="B65" s="3"/>
      <c r="C65" s="43"/>
      <c r="D65" s="30">
        <f t="shared" si="0"/>
        <v>0</v>
      </c>
      <c r="E65" s="30">
        <f t="shared" si="1"/>
        <v>0</v>
      </c>
      <c r="G65"/>
      <c r="H65"/>
    </row>
    <row r="66" spans="1:8" s="24" customFormat="1">
      <c r="A66" s="3"/>
      <c r="B66" s="3"/>
      <c r="C66" s="43"/>
      <c r="D66" s="30">
        <f t="shared" si="0"/>
        <v>0</v>
      </c>
      <c r="E66" s="30">
        <f t="shared" si="1"/>
        <v>0</v>
      </c>
      <c r="G66"/>
      <c r="H66"/>
    </row>
    <row r="67" spans="1:8" s="24" customFormat="1">
      <c r="A67" s="3"/>
      <c r="B67" s="3"/>
      <c r="C67" s="43"/>
      <c r="D67" s="30">
        <f t="shared" si="0"/>
        <v>0</v>
      </c>
      <c r="E67" s="30">
        <f t="shared" si="1"/>
        <v>0</v>
      </c>
      <c r="G67"/>
      <c r="H67"/>
    </row>
    <row r="68" spans="1:8" s="24" customFormat="1">
      <c r="A68" s="3"/>
      <c r="B68" s="3"/>
      <c r="C68" s="43"/>
      <c r="D68" s="30">
        <f t="shared" si="0"/>
        <v>0</v>
      </c>
      <c r="E68" s="30">
        <f t="shared" si="1"/>
        <v>0</v>
      </c>
      <c r="G68"/>
      <c r="H68"/>
    </row>
    <row r="69" spans="1:8" s="24" customFormat="1">
      <c r="A69" s="3"/>
      <c r="B69" s="3"/>
      <c r="C69" s="43"/>
      <c r="D69" s="30">
        <f t="shared" si="0"/>
        <v>0</v>
      </c>
      <c r="E69" s="30">
        <f t="shared" si="1"/>
        <v>0</v>
      </c>
      <c r="G69"/>
      <c r="H69"/>
    </row>
    <row r="70" spans="1:8" s="24" customFormat="1">
      <c r="A70" s="3"/>
      <c r="B70" s="3"/>
      <c r="C70" s="43"/>
      <c r="D70" s="30">
        <f t="shared" si="0"/>
        <v>0</v>
      </c>
      <c r="E70" s="30">
        <f t="shared" si="1"/>
        <v>0</v>
      </c>
      <c r="G70"/>
      <c r="H70"/>
    </row>
    <row r="71" spans="1:8" s="24" customFormat="1">
      <c r="A71" s="3"/>
      <c r="B71" s="3"/>
      <c r="C71" s="43"/>
      <c r="D71" s="30">
        <f t="shared" si="0"/>
        <v>0</v>
      </c>
      <c r="E71" s="30">
        <f t="shared" si="1"/>
        <v>0</v>
      </c>
      <c r="G71"/>
      <c r="H71"/>
    </row>
    <row r="72" spans="1:8" s="24" customFormat="1">
      <c r="A72" s="3"/>
      <c r="B72" s="3"/>
      <c r="C72" s="43"/>
      <c r="D72" s="30">
        <f t="shared" si="0"/>
        <v>0</v>
      </c>
      <c r="E72" s="30">
        <f t="shared" si="1"/>
        <v>0</v>
      </c>
      <c r="G72"/>
      <c r="H72"/>
    </row>
    <row r="73" spans="1:8" s="24" customFormat="1">
      <c r="A73" s="3"/>
      <c r="B73" s="3"/>
      <c r="C73" s="43"/>
      <c r="D73" s="30">
        <f t="shared" si="0"/>
        <v>0</v>
      </c>
      <c r="E73" s="30">
        <f t="shared" si="1"/>
        <v>0</v>
      </c>
      <c r="G73"/>
      <c r="H73"/>
    </row>
    <row r="74" spans="1:8" s="24" customFormat="1">
      <c r="A74" s="3"/>
      <c r="B74" s="3"/>
      <c r="C74" s="43"/>
      <c r="D74" s="30">
        <f t="shared" si="0"/>
        <v>0</v>
      </c>
      <c r="E74" s="30">
        <f t="shared" si="1"/>
        <v>0</v>
      </c>
      <c r="G74"/>
      <c r="H74"/>
    </row>
    <row r="75" spans="1:8" s="24" customFormat="1">
      <c r="A75" s="3"/>
      <c r="B75" s="3"/>
      <c r="C75" s="43"/>
      <c r="D75" s="30">
        <f t="shared" si="0"/>
        <v>0</v>
      </c>
      <c r="E75" s="30">
        <f t="shared" si="1"/>
        <v>0</v>
      </c>
      <c r="G75"/>
      <c r="H75"/>
    </row>
    <row r="76" spans="1:8" s="24" customFormat="1">
      <c r="A76" s="3"/>
      <c r="B76" s="3"/>
      <c r="C76" s="43"/>
      <c r="D76" s="30">
        <f t="shared" si="0"/>
        <v>0</v>
      </c>
      <c r="E76" s="30">
        <f t="shared" si="1"/>
        <v>0</v>
      </c>
      <c r="G76"/>
      <c r="H76"/>
    </row>
    <row r="77" spans="1:8" s="24" customFormat="1">
      <c r="A77" s="3"/>
      <c r="B77" s="3"/>
      <c r="C77" s="43"/>
      <c r="D77" s="30">
        <f t="shared" si="0"/>
        <v>0</v>
      </c>
      <c r="E77" s="30">
        <f t="shared" si="1"/>
        <v>0</v>
      </c>
      <c r="G77"/>
      <c r="H77"/>
    </row>
    <row r="78" spans="1:8" s="24" customFormat="1">
      <c r="A78" s="3"/>
      <c r="B78" s="3"/>
      <c r="C78" s="43"/>
      <c r="D78" s="30">
        <f t="shared" si="0"/>
        <v>0</v>
      </c>
      <c r="E78" s="30">
        <f t="shared" si="1"/>
        <v>0</v>
      </c>
      <c r="G78"/>
      <c r="H78"/>
    </row>
    <row r="79" spans="1:8" s="24" customFormat="1">
      <c r="A79" s="3"/>
      <c r="B79" s="3"/>
      <c r="C79" s="43"/>
      <c r="D79" s="30">
        <f t="shared" si="0"/>
        <v>0</v>
      </c>
      <c r="E79" s="30">
        <f t="shared" si="1"/>
        <v>0</v>
      </c>
      <c r="G79"/>
      <c r="H79"/>
    </row>
    <row r="80" spans="1:8" s="24" customFormat="1">
      <c r="A80" s="3"/>
      <c r="B80" s="3"/>
      <c r="C80" s="43"/>
      <c r="D80" s="30">
        <f t="shared" si="0"/>
        <v>0</v>
      </c>
      <c r="E80" s="30">
        <f t="shared" si="1"/>
        <v>0</v>
      </c>
      <c r="G80"/>
      <c r="H80"/>
    </row>
    <row r="81" spans="1:8" s="24" customFormat="1">
      <c r="A81" s="3"/>
      <c r="B81" s="3"/>
      <c r="C81" s="43"/>
      <c r="D81" s="30">
        <f t="shared" si="0"/>
        <v>0</v>
      </c>
      <c r="E81" s="30">
        <f t="shared" si="1"/>
        <v>0</v>
      </c>
      <c r="G81"/>
      <c r="H81"/>
    </row>
    <row r="82" spans="1:8" s="24" customFormat="1">
      <c r="A82" s="3"/>
      <c r="B82" s="3"/>
      <c r="C82" s="43"/>
      <c r="D82" s="30">
        <f t="shared" ref="D82:D145" si="2">100000*(0.153846153846154)*(B82/56)</f>
        <v>0</v>
      </c>
      <c r="E82" s="30">
        <f t="shared" si="1"/>
        <v>0</v>
      </c>
      <c r="G82"/>
      <c r="H82"/>
    </row>
    <row r="83" spans="1:8" s="24" customFormat="1">
      <c r="A83" s="3"/>
      <c r="B83" s="3"/>
      <c r="C83" s="43"/>
      <c r="D83" s="30">
        <f t="shared" si="2"/>
        <v>0</v>
      </c>
      <c r="E83" s="30">
        <f t="shared" si="1"/>
        <v>0</v>
      </c>
      <c r="G83"/>
      <c r="H83"/>
    </row>
    <row r="84" spans="1:8" s="24" customFormat="1">
      <c r="A84" s="3"/>
      <c r="B84" s="3"/>
      <c r="C84" s="43"/>
      <c r="D84" s="30">
        <f t="shared" si="2"/>
        <v>0</v>
      </c>
      <c r="E84" s="30">
        <f t="shared" ref="E84:E147" si="3">+IF((C84-D84)&gt;0,C84-D84,0)</f>
        <v>0</v>
      </c>
      <c r="G84"/>
      <c r="H84"/>
    </row>
    <row r="85" spans="1:8" s="24" customFormat="1">
      <c r="A85" s="3"/>
      <c r="B85" s="3"/>
      <c r="C85" s="43"/>
      <c r="D85" s="30">
        <f t="shared" si="2"/>
        <v>0</v>
      </c>
      <c r="E85" s="30">
        <f t="shared" si="3"/>
        <v>0</v>
      </c>
      <c r="G85"/>
      <c r="H85"/>
    </row>
    <row r="86" spans="1:8" s="24" customFormat="1">
      <c r="A86" s="3"/>
      <c r="B86" s="3"/>
      <c r="C86" s="43"/>
      <c r="D86" s="30">
        <f t="shared" si="2"/>
        <v>0</v>
      </c>
      <c r="E86" s="30">
        <f t="shared" si="3"/>
        <v>0</v>
      </c>
      <c r="G86"/>
      <c r="H86"/>
    </row>
    <row r="87" spans="1:8" s="24" customFormat="1">
      <c r="A87" s="3"/>
      <c r="B87" s="3"/>
      <c r="C87" s="43"/>
      <c r="D87" s="30">
        <f t="shared" si="2"/>
        <v>0</v>
      </c>
      <c r="E87" s="30">
        <f t="shared" si="3"/>
        <v>0</v>
      </c>
      <c r="G87"/>
      <c r="H87"/>
    </row>
    <row r="88" spans="1:8" s="24" customFormat="1">
      <c r="A88" s="3"/>
      <c r="B88" s="3"/>
      <c r="C88" s="43"/>
      <c r="D88" s="30">
        <f t="shared" si="2"/>
        <v>0</v>
      </c>
      <c r="E88" s="30">
        <f t="shared" si="3"/>
        <v>0</v>
      </c>
      <c r="G88"/>
      <c r="H88"/>
    </row>
    <row r="89" spans="1:8" s="24" customFormat="1">
      <c r="A89" s="3"/>
      <c r="B89" s="3"/>
      <c r="C89" s="43"/>
      <c r="D89" s="30">
        <f t="shared" si="2"/>
        <v>0</v>
      </c>
      <c r="E89" s="30">
        <f t="shared" si="3"/>
        <v>0</v>
      </c>
      <c r="G89"/>
      <c r="H89"/>
    </row>
    <row r="90" spans="1:8" s="24" customFormat="1">
      <c r="A90" s="3"/>
      <c r="B90" s="3"/>
      <c r="C90" s="43"/>
      <c r="D90" s="30">
        <f t="shared" si="2"/>
        <v>0</v>
      </c>
      <c r="E90" s="30">
        <f t="shared" si="3"/>
        <v>0</v>
      </c>
      <c r="G90"/>
      <c r="H90"/>
    </row>
    <row r="91" spans="1:8" s="24" customFormat="1">
      <c r="A91" s="3"/>
      <c r="B91" s="3"/>
      <c r="C91" s="43"/>
      <c r="D91" s="30">
        <f t="shared" si="2"/>
        <v>0</v>
      </c>
      <c r="E91" s="30">
        <f t="shared" si="3"/>
        <v>0</v>
      </c>
      <c r="G91"/>
      <c r="H91"/>
    </row>
    <row r="92" spans="1:8" s="24" customFormat="1">
      <c r="A92" s="3"/>
      <c r="B92" s="3"/>
      <c r="C92" s="43"/>
      <c r="D92" s="30">
        <f t="shared" si="2"/>
        <v>0</v>
      </c>
      <c r="E92" s="30">
        <f t="shared" si="3"/>
        <v>0</v>
      </c>
      <c r="G92"/>
      <c r="H92"/>
    </row>
    <row r="93" spans="1:8" s="24" customFormat="1">
      <c r="A93" s="3"/>
      <c r="B93" s="3"/>
      <c r="C93" s="43"/>
      <c r="D93" s="30">
        <f t="shared" si="2"/>
        <v>0</v>
      </c>
      <c r="E93" s="30">
        <f t="shared" si="3"/>
        <v>0</v>
      </c>
      <c r="G93"/>
      <c r="H93"/>
    </row>
    <row r="94" spans="1:8" s="24" customFormat="1">
      <c r="A94" s="3"/>
      <c r="B94" s="3"/>
      <c r="C94" s="43"/>
      <c r="D94" s="30">
        <f t="shared" si="2"/>
        <v>0</v>
      </c>
      <c r="E94" s="30">
        <f t="shared" si="3"/>
        <v>0</v>
      </c>
      <c r="G94"/>
      <c r="H94"/>
    </row>
    <row r="95" spans="1:8" s="24" customFormat="1">
      <c r="A95" s="3"/>
      <c r="B95" s="3"/>
      <c r="C95" s="43"/>
      <c r="D95" s="30">
        <f t="shared" si="2"/>
        <v>0</v>
      </c>
      <c r="E95" s="30">
        <f t="shared" si="3"/>
        <v>0</v>
      </c>
      <c r="G95"/>
      <c r="H95"/>
    </row>
    <row r="96" spans="1:8" s="24" customFormat="1">
      <c r="A96" s="3"/>
      <c r="B96" s="3"/>
      <c r="C96" s="43"/>
      <c r="D96" s="30">
        <f t="shared" si="2"/>
        <v>0</v>
      </c>
      <c r="E96" s="30">
        <f t="shared" si="3"/>
        <v>0</v>
      </c>
      <c r="G96"/>
      <c r="H96"/>
    </row>
    <row r="97" spans="1:8" s="24" customFormat="1">
      <c r="A97" s="3"/>
      <c r="B97" s="3"/>
      <c r="C97" s="43"/>
      <c r="D97" s="30">
        <f t="shared" si="2"/>
        <v>0</v>
      </c>
      <c r="E97" s="30">
        <f t="shared" si="3"/>
        <v>0</v>
      </c>
      <c r="G97"/>
      <c r="H97"/>
    </row>
    <row r="98" spans="1:8" s="24" customFormat="1">
      <c r="A98" s="3"/>
      <c r="B98" s="3"/>
      <c r="C98" s="43"/>
      <c r="D98" s="30">
        <f t="shared" si="2"/>
        <v>0</v>
      </c>
      <c r="E98" s="30">
        <f t="shared" si="3"/>
        <v>0</v>
      </c>
      <c r="G98"/>
      <c r="H98"/>
    </row>
    <row r="99" spans="1:8" s="24" customFormat="1">
      <c r="A99" s="3"/>
      <c r="B99" s="3"/>
      <c r="C99" s="43"/>
      <c r="D99" s="30">
        <f t="shared" si="2"/>
        <v>0</v>
      </c>
      <c r="E99" s="30">
        <f t="shared" si="3"/>
        <v>0</v>
      </c>
      <c r="G99"/>
      <c r="H99"/>
    </row>
    <row r="100" spans="1:8" s="24" customFormat="1">
      <c r="A100" s="3"/>
      <c r="B100" s="3"/>
      <c r="C100" s="43"/>
      <c r="D100" s="30">
        <f t="shared" si="2"/>
        <v>0</v>
      </c>
      <c r="E100" s="30">
        <f t="shared" si="3"/>
        <v>0</v>
      </c>
      <c r="G100"/>
      <c r="H100"/>
    </row>
    <row r="101" spans="1:8" s="24" customFormat="1">
      <c r="A101" s="3"/>
      <c r="B101" s="3"/>
      <c r="C101" s="43"/>
      <c r="D101" s="30">
        <f t="shared" si="2"/>
        <v>0</v>
      </c>
      <c r="E101" s="30">
        <f t="shared" si="3"/>
        <v>0</v>
      </c>
      <c r="G101"/>
      <c r="H101"/>
    </row>
    <row r="102" spans="1:8" s="24" customFormat="1">
      <c r="A102" s="3"/>
      <c r="B102" s="3"/>
      <c r="C102" s="43"/>
      <c r="D102" s="30">
        <f t="shared" si="2"/>
        <v>0</v>
      </c>
      <c r="E102" s="30">
        <f t="shared" si="3"/>
        <v>0</v>
      </c>
      <c r="G102"/>
      <c r="H102"/>
    </row>
    <row r="103" spans="1:8" s="24" customFormat="1">
      <c r="A103" s="3"/>
      <c r="B103" s="3"/>
      <c r="C103" s="43"/>
      <c r="D103" s="30">
        <f t="shared" si="2"/>
        <v>0</v>
      </c>
      <c r="E103" s="30">
        <f t="shared" si="3"/>
        <v>0</v>
      </c>
      <c r="G103"/>
      <c r="H103"/>
    </row>
    <row r="104" spans="1:8" s="24" customFormat="1">
      <c r="A104" s="3"/>
      <c r="B104" s="3"/>
      <c r="C104" s="43"/>
      <c r="D104" s="30">
        <f t="shared" si="2"/>
        <v>0</v>
      </c>
      <c r="E104" s="30">
        <f t="shared" si="3"/>
        <v>0</v>
      </c>
      <c r="G104"/>
      <c r="H104"/>
    </row>
    <row r="105" spans="1:8" s="24" customFormat="1">
      <c r="A105" s="3"/>
      <c r="B105" s="3"/>
      <c r="C105" s="43"/>
      <c r="D105" s="30">
        <f t="shared" si="2"/>
        <v>0</v>
      </c>
      <c r="E105" s="30">
        <f t="shared" si="3"/>
        <v>0</v>
      </c>
      <c r="G105"/>
      <c r="H105"/>
    </row>
    <row r="106" spans="1:8" s="24" customFormat="1">
      <c r="A106" s="3"/>
      <c r="B106" s="3"/>
      <c r="C106" s="43"/>
      <c r="D106" s="30">
        <f t="shared" si="2"/>
        <v>0</v>
      </c>
      <c r="E106" s="30">
        <f t="shared" si="3"/>
        <v>0</v>
      </c>
      <c r="G106"/>
      <c r="H106"/>
    </row>
    <row r="107" spans="1:8" s="24" customFormat="1">
      <c r="A107" s="3"/>
      <c r="B107" s="3"/>
      <c r="C107" s="43"/>
      <c r="D107" s="30">
        <f t="shared" si="2"/>
        <v>0</v>
      </c>
      <c r="E107" s="30">
        <f t="shared" si="3"/>
        <v>0</v>
      </c>
      <c r="G107"/>
      <c r="H107"/>
    </row>
    <row r="108" spans="1:8" s="24" customFormat="1">
      <c r="A108" s="3"/>
      <c r="B108" s="3"/>
      <c r="C108" s="43"/>
      <c r="D108" s="30">
        <f t="shared" si="2"/>
        <v>0</v>
      </c>
      <c r="E108" s="30">
        <f t="shared" si="3"/>
        <v>0</v>
      </c>
      <c r="G108"/>
      <c r="H108"/>
    </row>
    <row r="109" spans="1:8" s="24" customFormat="1">
      <c r="A109" s="3"/>
      <c r="B109" s="3"/>
      <c r="C109" s="43"/>
      <c r="D109" s="30">
        <f t="shared" si="2"/>
        <v>0</v>
      </c>
      <c r="E109" s="30">
        <f t="shared" si="3"/>
        <v>0</v>
      </c>
      <c r="G109"/>
      <c r="H109"/>
    </row>
    <row r="110" spans="1:8" s="24" customFormat="1">
      <c r="A110" s="3"/>
      <c r="B110" s="3"/>
      <c r="C110" s="43"/>
      <c r="D110" s="30">
        <f t="shared" si="2"/>
        <v>0</v>
      </c>
      <c r="E110" s="30">
        <f t="shared" si="3"/>
        <v>0</v>
      </c>
      <c r="G110"/>
      <c r="H110"/>
    </row>
    <row r="111" spans="1:8" s="24" customFormat="1">
      <c r="A111" s="3"/>
      <c r="B111" s="3"/>
      <c r="C111" s="43"/>
      <c r="D111" s="30">
        <f t="shared" si="2"/>
        <v>0</v>
      </c>
      <c r="E111" s="30">
        <f t="shared" si="3"/>
        <v>0</v>
      </c>
      <c r="G111"/>
      <c r="H111"/>
    </row>
    <row r="112" spans="1:8" s="24" customFormat="1">
      <c r="A112" s="3"/>
      <c r="B112" s="3"/>
      <c r="C112" s="43"/>
      <c r="D112" s="30">
        <f t="shared" si="2"/>
        <v>0</v>
      </c>
      <c r="E112" s="30">
        <f t="shared" si="3"/>
        <v>0</v>
      </c>
      <c r="G112"/>
      <c r="H112"/>
    </row>
    <row r="113" spans="1:8" s="24" customFormat="1">
      <c r="A113" s="3"/>
      <c r="B113" s="3"/>
      <c r="C113" s="43"/>
      <c r="D113" s="30">
        <f t="shared" si="2"/>
        <v>0</v>
      </c>
      <c r="E113" s="30">
        <f t="shared" si="3"/>
        <v>0</v>
      </c>
      <c r="G113"/>
      <c r="H113"/>
    </row>
    <row r="114" spans="1:8" s="24" customFormat="1">
      <c r="A114" s="3"/>
      <c r="B114" s="3"/>
      <c r="C114" s="43"/>
      <c r="D114" s="30">
        <f t="shared" si="2"/>
        <v>0</v>
      </c>
      <c r="E114" s="30">
        <f t="shared" si="3"/>
        <v>0</v>
      </c>
      <c r="G114"/>
      <c r="H114"/>
    </row>
    <row r="115" spans="1:8" s="24" customFormat="1">
      <c r="A115" s="3"/>
      <c r="B115" s="3"/>
      <c r="C115" s="43"/>
      <c r="D115" s="30">
        <f t="shared" si="2"/>
        <v>0</v>
      </c>
      <c r="E115" s="30">
        <f t="shared" si="3"/>
        <v>0</v>
      </c>
      <c r="G115"/>
      <c r="H115"/>
    </row>
    <row r="116" spans="1:8" s="24" customFormat="1">
      <c r="A116" s="3"/>
      <c r="B116" s="3"/>
      <c r="C116" s="43"/>
      <c r="D116" s="30">
        <f t="shared" si="2"/>
        <v>0</v>
      </c>
      <c r="E116" s="30">
        <f t="shared" si="3"/>
        <v>0</v>
      </c>
      <c r="G116"/>
      <c r="H116"/>
    </row>
    <row r="117" spans="1:8" s="24" customFormat="1">
      <c r="A117" s="3"/>
      <c r="B117" s="3"/>
      <c r="C117" s="43"/>
      <c r="D117" s="30">
        <f t="shared" si="2"/>
        <v>0</v>
      </c>
      <c r="E117" s="30">
        <f t="shared" si="3"/>
        <v>0</v>
      </c>
      <c r="G117"/>
      <c r="H117"/>
    </row>
    <row r="118" spans="1:8" s="24" customFormat="1">
      <c r="A118" s="3"/>
      <c r="B118" s="3"/>
      <c r="C118" s="43"/>
      <c r="D118" s="30">
        <f t="shared" si="2"/>
        <v>0</v>
      </c>
      <c r="E118" s="30">
        <f t="shared" si="3"/>
        <v>0</v>
      </c>
      <c r="G118"/>
      <c r="H118"/>
    </row>
    <row r="119" spans="1:8" s="24" customFormat="1">
      <c r="A119" s="3"/>
      <c r="B119" s="3"/>
      <c r="C119" s="43"/>
      <c r="D119" s="30">
        <f t="shared" si="2"/>
        <v>0</v>
      </c>
      <c r="E119" s="30">
        <f t="shared" si="3"/>
        <v>0</v>
      </c>
      <c r="G119"/>
      <c r="H119"/>
    </row>
    <row r="120" spans="1:8" s="24" customFormat="1">
      <c r="A120" s="3"/>
      <c r="B120" s="3"/>
      <c r="C120" s="43"/>
      <c r="D120" s="30">
        <f t="shared" si="2"/>
        <v>0</v>
      </c>
      <c r="E120" s="30">
        <f t="shared" si="3"/>
        <v>0</v>
      </c>
      <c r="G120"/>
      <c r="H120"/>
    </row>
    <row r="121" spans="1:8" s="24" customFormat="1">
      <c r="A121" s="3"/>
      <c r="B121" s="3"/>
      <c r="C121" s="43"/>
      <c r="D121" s="30">
        <f t="shared" si="2"/>
        <v>0</v>
      </c>
      <c r="E121" s="30">
        <f t="shared" si="3"/>
        <v>0</v>
      </c>
      <c r="G121"/>
      <c r="H121"/>
    </row>
    <row r="122" spans="1:8" s="24" customFormat="1">
      <c r="A122" s="3"/>
      <c r="B122" s="3"/>
      <c r="C122" s="43"/>
      <c r="D122" s="30">
        <f t="shared" si="2"/>
        <v>0</v>
      </c>
      <c r="E122" s="30">
        <f t="shared" si="3"/>
        <v>0</v>
      </c>
      <c r="G122"/>
      <c r="H122"/>
    </row>
    <row r="123" spans="1:8" s="24" customFormat="1">
      <c r="A123" s="3"/>
      <c r="B123" s="3"/>
      <c r="C123" s="43"/>
      <c r="D123" s="30">
        <f t="shared" si="2"/>
        <v>0</v>
      </c>
      <c r="E123" s="30">
        <f t="shared" si="3"/>
        <v>0</v>
      </c>
      <c r="G123"/>
      <c r="H123"/>
    </row>
    <row r="124" spans="1:8" s="24" customFormat="1">
      <c r="A124" s="3"/>
      <c r="B124" s="3"/>
      <c r="C124" s="43"/>
      <c r="D124" s="30">
        <f t="shared" si="2"/>
        <v>0</v>
      </c>
      <c r="E124" s="30">
        <f t="shared" si="3"/>
        <v>0</v>
      </c>
      <c r="G124"/>
      <c r="H124"/>
    </row>
    <row r="125" spans="1:8" s="24" customFormat="1">
      <c r="A125" s="3"/>
      <c r="B125" s="3"/>
      <c r="C125" s="43"/>
      <c r="D125" s="30">
        <f t="shared" si="2"/>
        <v>0</v>
      </c>
      <c r="E125" s="30">
        <f t="shared" si="3"/>
        <v>0</v>
      </c>
      <c r="G125"/>
      <c r="H125"/>
    </row>
    <row r="126" spans="1:8" s="24" customFormat="1">
      <c r="A126" s="3"/>
      <c r="B126" s="3"/>
      <c r="C126" s="43"/>
      <c r="D126" s="30">
        <f t="shared" si="2"/>
        <v>0</v>
      </c>
      <c r="E126" s="30">
        <f t="shared" si="3"/>
        <v>0</v>
      </c>
      <c r="G126"/>
      <c r="H126"/>
    </row>
    <row r="127" spans="1:8" s="24" customFormat="1">
      <c r="A127" s="3"/>
      <c r="B127" s="3"/>
      <c r="C127" s="43"/>
      <c r="D127" s="30">
        <f t="shared" si="2"/>
        <v>0</v>
      </c>
      <c r="E127" s="30">
        <f t="shared" si="3"/>
        <v>0</v>
      </c>
      <c r="G127"/>
      <c r="H127"/>
    </row>
    <row r="128" spans="1:8" s="24" customFormat="1">
      <c r="A128" s="3"/>
      <c r="B128" s="3"/>
      <c r="C128" s="43"/>
      <c r="D128" s="30">
        <f t="shared" si="2"/>
        <v>0</v>
      </c>
      <c r="E128" s="30">
        <f t="shared" si="3"/>
        <v>0</v>
      </c>
      <c r="G128"/>
      <c r="H128"/>
    </row>
    <row r="129" spans="1:8" s="24" customFormat="1">
      <c r="A129" s="3"/>
      <c r="B129" s="3"/>
      <c r="C129" s="43"/>
      <c r="D129" s="30">
        <f t="shared" si="2"/>
        <v>0</v>
      </c>
      <c r="E129" s="30">
        <f t="shared" si="3"/>
        <v>0</v>
      </c>
      <c r="G129"/>
      <c r="H129"/>
    </row>
    <row r="130" spans="1:8" s="24" customFormat="1">
      <c r="A130" s="3"/>
      <c r="B130" s="3"/>
      <c r="C130" s="43"/>
      <c r="D130" s="30">
        <f t="shared" si="2"/>
        <v>0</v>
      </c>
      <c r="E130" s="30">
        <f t="shared" si="3"/>
        <v>0</v>
      </c>
      <c r="G130"/>
      <c r="H130"/>
    </row>
    <row r="131" spans="1:8" s="24" customFormat="1">
      <c r="A131" s="3"/>
      <c r="B131" s="3"/>
      <c r="C131" s="43"/>
      <c r="D131" s="30">
        <f t="shared" si="2"/>
        <v>0</v>
      </c>
      <c r="E131" s="30">
        <f t="shared" si="3"/>
        <v>0</v>
      </c>
      <c r="G131"/>
      <c r="H131"/>
    </row>
    <row r="132" spans="1:8" s="24" customFormat="1">
      <c r="A132" s="3"/>
      <c r="B132" s="3"/>
      <c r="C132" s="43"/>
      <c r="D132" s="30">
        <f t="shared" si="2"/>
        <v>0</v>
      </c>
      <c r="E132" s="30">
        <f t="shared" si="3"/>
        <v>0</v>
      </c>
      <c r="G132"/>
      <c r="H132"/>
    </row>
    <row r="133" spans="1:8" s="24" customFormat="1">
      <c r="A133" s="3"/>
      <c r="B133" s="3"/>
      <c r="C133" s="43"/>
      <c r="D133" s="30">
        <f t="shared" si="2"/>
        <v>0</v>
      </c>
      <c r="E133" s="30">
        <f t="shared" si="3"/>
        <v>0</v>
      </c>
      <c r="G133"/>
      <c r="H133"/>
    </row>
    <row r="134" spans="1:8" s="24" customFormat="1">
      <c r="A134" s="3"/>
      <c r="B134" s="3"/>
      <c r="C134" s="43"/>
      <c r="D134" s="30">
        <f t="shared" si="2"/>
        <v>0</v>
      </c>
      <c r="E134" s="30">
        <f t="shared" si="3"/>
        <v>0</v>
      </c>
      <c r="G134"/>
      <c r="H134"/>
    </row>
    <row r="135" spans="1:8" s="24" customFormat="1">
      <c r="A135" s="3"/>
      <c r="B135" s="3"/>
      <c r="C135" s="43"/>
      <c r="D135" s="30">
        <f t="shared" si="2"/>
        <v>0</v>
      </c>
      <c r="E135" s="30">
        <f t="shared" si="3"/>
        <v>0</v>
      </c>
      <c r="G135"/>
      <c r="H135"/>
    </row>
    <row r="136" spans="1:8" s="24" customFormat="1">
      <c r="A136" s="3"/>
      <c r="B136" s="3"/>
      <c r="C136" s="43"/>
      <c r="D136" s="30">
        <f t="shared" si="2"/>
        <v>0</v>
      </c>
      <c r="E136" s="30">
        <f t="shared" si="3"/>
        <v>0</v>
      </c>
      <c r="G136"/>
      <c r="H136"/>
    </row>
    <row r="137" spans="1:8" s="24" customFormat="1">
      <c r="A137" s="3"/>
      <c r="B137" s="3"/>
      <c r="C137" s="43"/>
      <c r="D137" s="30">
        <f t="shared" si="2"/>
        <v>0</v>
      </c>
      <c r="E137" s="30">
        <f t="shared" si="3"/>
        <v>0</v>
      </c>
      <c r="G137"/>
      <c r="H137"/>
    </row>
    <row r="138" spans="1:8" s="24" customFormat="1">
      <c r="A138" s="3"/>
      <c r="B138" s="3"/>
      <c r="C138" s="43"/>
      <c r="D138" s="30">
        <f t="shared" si="2"/>
        <v>0</v>
      </c>
      <c r="E138" s="30">
        <f t="shared" si="3"/>
        <v>0</v>
      </c>
      <c r="G138"/>
      <c r="H138"/>
    </row>
    <row r="139" spans="1:8" s="24" customFormat="1">
      <c r="A139" s="3"/>
      <c r="B139" s="3"/>
      <c r="C139" s="43"/>
      <c r="D139" s="30">
        <f t="shared" si="2"/>
        <v>0</v>
      </c>
      <c r="E139" s="30">
        <f t="shared" si="3"/>
        <v>0</v>
      </c>
      <c r="G139"/>
      <c r="H139"/>
    </row>
    <row r="140" spans="1:8" s="24" customFormat="1">
      <c r="A140" s="3"/>
      <c r="B140" s="3"/>
      <c r="C140" s="43"/>
      <c r="D140" s="30">
        <f t="shared" si="2"/>
        <v>0</v>
      </c>
      <c r="E140" s="30">
        <f t="shared" si="3"/>
        <v>0</v>
      </c>
      <c r="G140"/>
      <c r="H140"/>
    </row>
    <row r="141" spans="1:8" s="24" customFormat="1">
      <c r="A141" s="3"/>
      <c r="B141" s="3"/>
      <c r="C141" s="43"/>
      <c r="D141" s="30">
        <f t="shared" si="2"/>
        <v>0</v>
      </c>
      <c r="E141" s="30">
        <f t="shared" si="3"/>
        <v>0</v>
      </c>
      <c r="G141"/>
      <c r="H141"/>
    </row>
    <row r="142" spans="1:8" s="24" customFormat="1">
      <c r="A142" s="3"/>
      <c r="B142" s="3"/>
      <c r="C142" s="43"/>
      <c r="D142" s="30">
        <f t="shared" si="2"/>
        <v>0</v>
      </c>
      <c r="E142" s="30">
        <f t="shared" si="3"/>
        <v>0</v>
      </c>
      <c r="G142"/>
      <c r="H142"/>
    </row>
    <row r="143" spans="1:8" s="24" customFormat="1">
      <c r="A143" s="3"/>
      <c r="B143" s="3"/>
      <c r="C143" s="43"/>
      <c r="D143" s="30">
        <f t="shared" si="2"/>
        <v>0</v>
      </c>
      <c r="E143" s="30">
        <f t="shared" si="3"/>
        <v>0</v>
      </c>
      <c r="G143"/>
      <c r="H143"/>
    </row>
    <row r="144" spans="1:8" s="24" customFormat="1">
      <c r="A144" s="3"/>
      <c r="B144" s="3"/>
      <c r="C144" s="43"/>
      <c r="D144" s="30">
        <f t="shared" si="2"/>
        <v>0</v>
      </c>
      <c r="E144" s="30">
        <f t="shared" si="3"/>
        <v>0</v>
      </c>
      <c r="G144"/>
      <c r="H144"/>
    </row>
    <row r="145" spans="1:8" s="24" customFormat="1">
      <c r="A145" s="3"/>
      <c r="B145" s="3"/>
      <c r="C145" s="43"/>
      <c r="D145" s="30">
        <f t="shared" si="2"/>
        <v>0</v>
      </c>
      <c r="E145" s="30">
        <f t="shared" si="3"/>
        <v>0</v>
      </c>
      <c r="G145"/>
      <c r="H145"/>
    </row>
    <row r="146" spans="1:8" s="24" customFormat="1">
      <c r="A146" s="3"/>
      <c r="B146" s="3"/>
      <c r="C146" s="43"/>
      <c r="D146" s="30">
        <f t="shared" ref="D146:D209" si="4">100000*(0.153846153846154)*(B146/56)</f>
        <v>0</v>
      </c>
      <c r="E146" s="30">
        <f t="shared" si="3"/>
        <v>0</v>
      </c>
      <c r="G146"/>
      <c r="H146"/>
    </row>
    <row r="147" spans="1:8" s="24" customFormat="1">
      <c r="A147" s="3"/>
      <c r="B147" s="3"/>
      <c r="C147" s="43"/>
      <c r="D147" s="30">
        <f t="shared" si="4"/>
        <v>0</v>
      </c>
      <c r="E147" s="30">
        <f t="shared" si="3"/>
        <v>0</v>
      </c>
      <c r="G147"/>
      <c r="H147"/>
    </row>
    <row r="148" spans="1:8" s="24" customFormat="1">
      <c r="A148" s="3"/>
      <c r="B148" s="3"/>
      <c r="C148" s="43"/>
      <c r="D148" s="30">
        <f t="shared" si="4"/>
        <v>0</v>
      </c>
      <c r="E148" s="30">
        <f t="shared" ref="E148:E211" si="5">+IF((C148-D148)&gt;0,C148-D148,0)</f>
        <v>0</v>
      </c>
      <c r="G148"/>
      <c r="H148"/>
    </row>
    <row r="149" spans="1:8" s="24" customFormat="1">
      <c r="A149" s="3"/>
      <c r="B149" s="3"/>
      <c r="C149" s="43"/>
      <c r="D149" s="30">
        <f t="shared" si="4"/>
        <v>0</v>
      </c>
      <c r="E149" s="30">
        <f t="shared" si="5"/>
        <v>0</v>
      </c>
      <c r="G149"/>
      <c r="H149"/>
    </row>
    <row r="150" spans="1:8" s="24" customFormat="1">
      <c r="A150" s="3"/>
      <c r="B150" s="3"/>
      <c r="C150" s="43"/>
      <c r="D150" s="30">
        <f t="shared" si="4"/>
        <v>0</v>
      </c>
      <c r="E150" s="30">
        <f t="shared" si="5"/>
        <v>0</v>
      </c>
      <c r="G150"/>
      <c r="H150"/>
    </row>
    <row r="151" spans="1:8" s="24" customFormat="1">
      <c r="A151" s="3"/>
      <c r="B151" s="3"/>
      <c r="C151" s="43"/>
      <c r="D151" s="30">
        <f t="shared" si="4"/>
        <v>0</v>
      </c>
      <c r="E151" s="30">
        <f t="shared" si="5"/>
        <v>0</v>
      </c>
      <c r="G151"/>
      <c r="H151"/>
    </row>
    <row r="152" spans="1:8" s="24" customFormat="1">
      <c r="A152" s="3"/>
      <c r="B152" s="3"/>
      <c r="C152" s="43"/>
      <c r="D152" s="30">
        <f t="shared" si="4"/>
        <v>0</v>
      </c>
      <c r="E152" s="30">
        <f t="shared" si="5"/>
        <v>0</v>
      </c>
      <c r="G152"/>
      <c r="H152"/>
    </row>
    <row r="153" spans="1:8" s="24" customFormat="1">
      <c r="A153" s="3"/>
      <c r="B153" s="3"/>
      <c r="C153" s="43"/>
      <c r="D153" s="30">
        <f t="shared" si="4"/>
        <v>0</v>
      </c>
      <c r="E153" s="30">
        <f t="shared" si="5"/>
        <v>0</v>
      </c>
      <c r="G153"/>
      <c r="H153"/>
    </row>
    <row r="154" spans="1:8" s="24" customFormat="1">
      <c r="A154" s="3"/>
      <c r="B154" s="3"/>
      <c r="C154" s="43"/>
      <c r="D154" s="30">
        <f t="shared" si="4"/>
        <v>0</v>
      </c>
      <c r="E154" s="30">
        <f t="shared" si="5"/>
        <v>0</v>
      </c>
      <c r="G154"/>
      <c r="H154"/>
    </row>
    <row r="155" spans="1:8" s="24" customFormat="1">
      <c r="A155" s="3"/>
      <c r="B155" s="3"/>
      <c r="C155" s="43"/>
      <c r="D155" s="30">
        <f t="shared" si="4"/>
        <v>0</v>
      </c>
      <c r="E155" s="30">
        <f t="shared" si="5"/>
        <v>0</v>
      </c>
      <c r="G155"/>
      <c r="H155"/>
    </row>
    <row r="156" spans="1:8" s="24" customFormat="1">
      <c r="A156" s="3"/>
      <c r="B156" s="3"/>
      <c r="C156" s="43"/>
      <c r="D156" s="30">
        <f t="shared" si="4"/>
        <v>0</v>
      </c>
      <c r="E156" s="30">
        <f t="shared" si="5"/>
        <v>0</v>
      </c>
      <c r="G156"/>
      <c r="H156"/>
    </row>
    <row r="157" spans="1:8" s="24" customFormat="1">
      <c r="A157" s="3"/>
      <c r="B157" s="3"/>
      <c r="C157" s="43"/>
      <c r="D157" s="30">
        <f t="shared" si="4"/>
        <v>0</v>
      </c>
      <c r="E157" s="30">
        <f t="shared" si="5"/>
        <v>0</v>
      </c>
      <c r="G157"/>
      <c r="H157"/>
    </row>
    <row r="158" spans="1:8" s="24" customFormat="1">
      <c r="A158" s="3"/>
      <c r="B158" s="3"/>
      <c r="C158" s="43"/>
      <c r="D158" s="30">
        <f t="shared" si="4"/>
        <v>0</v>
      </c>
      <c r="E158" s="30">
        <f t="shared" si="5"/>
        <v>0</v>
      </c>
      <c r="G158"/>
      <c r="H158"/>
    </row>
    <row r="159" spans="1:8" s="24" customFormat="1">
      <c r="A159" s="3"/>
      <c r="B159" s="3"/>
      <c r="C159" s="43"/>
      <c r="D159" s="30">
        <f t="shared" si="4"/>
        <v>0</v>
      </c>
      <c r="E159" s="30">
        <f t="shared" si="5"/>
        <v>0</v>
      </c>
      <c r="G159"/>
      <c r="H159"/>
    </row>
    <row r="160" spans="1:8" s="24" customFormat="1">
      <c r="A160" s="3"/>
      <c r="B160" s="3"/>
      <c r="C160" s="43"/>
      <c r="D160" s="30">
        <f t="shared" si="4"/>
        <v>0</v>
      </c>
      <c r="E160" s="30">
        <f t="shared" si="5"/>
        <v>0</v>
      </c>
      <c r="G160"/>
      <c r="H160"/>
    </row>
    <row r="161" spans="1:8" s="24" customFormat="1">
      <c r="A161" s="3"/>
      <c r="B161" s="3"/>
      <c r="C161" s="43"/>
      <c r="D161" s="30">
        <f t="shared" si="4"/>
        <v>0</v>
      </c>
      <c r="E161" s="30">
        <f t="shared" si="5"/>
        <v>0</v>
      </c>
      <c r="G161"/>
      <c r="H161"/>
    </row>
    <row r="162" spans="1:8" s="24" customFormat="1">
      <c r="A162" s="3"/>
      <c r="B162" s="3"/>
      <c r="C162" s="43"/>
      <c r="D162" s="30">
        <f t="shared" si="4"/>
        <v>0</v>
      </c>
      <c r="E162" s="30">
        <f t="shared" si="5"/>
        <v>0</v>
      </c>
      <c r="G162"/>
      <c r="H162"/>
    </row>
    <row r="163" spans="1:8" s="24" customFormat="1">
      <c r="A163" s="3"/>
      <c r="B163" s="3"/>
      <c r="C163" s="43"/>
      <c r="D163" s="30">
        <f t="shared" si="4"/>
        <v>0</v>
      </c>
      <c r="E163" s="30">
        <f t="shared" si="5"/>
        <v>0</v>
      </c>
      <c r="G163"/>
      <c r="H163"/>
    </row>
    <row r="164" spans="1:8" s="24" customFormat="1">
      <c r="A164" s="3"/>
      <c r="B164" s="3"/>
      <c r="C164" s="43"/>
      <c r="D164" s="30">
        <f t="shared" si="4"/>
        <v>0</v>
      </c>
      <c r="E164" s="30">
        <f t="shared" si="5"/>
        <v>0</v>
      </c>
      <c r="G164"/>
      <c r="H164"/>
    </row>
    <row r="165" spans="1:8" s="24" customFormat="1">
      <c r="A165" s="3"/>
      <c r="B165" s="3"/>
      <c r="C165" s="43"/>
      <c r="D165" s="30">
        <f t="shared" si="4"/>
        <v>0</v>
      </c>
      <c r="E165" s="30">
        <f t="shared" si="5"/>
        <v>0</v>
      </c>
      <c r="G165"/>
      <c r="H165"/>
    </row>
    <row r="166" spans="1:8" s="24" customFormat="1">
      <c r="A166" s="3"/>
      <c r="B166" s="3"/>
      <c r="C166" s="43"/>
      <c r="D166" s="30">
        <f t="shared" si="4"/>
        <v>0</v>
      </c>
      <c r="E166" s="30">
        <f t="shared" si="5"/>
        <v>0</v>
      </c>
      <c r="G166"/>
      <c r="H166"/>
    </row>
    <row r="167" spans="1:8" s="24" customFormat="1">
      <c r="A167" s="3"/>
      <c r="B167" s="3"/>
      <c r="C167" s="43"/>
      <c r="D167" s="30">
        <f t="shared" si="4"/>
        <v>0</v>
      </c>
      <c r="E167" s="30">
        <f t="shared" si="5"/>
        <v>0</v>
      </c>
      <c r="G167"/>
      <c r="H167"/>
    </row>
    <row r="168" spans="1:8" s="24" customFormat="1">
      <c r="A168" s="3"/>
      <c r="B168" s="3"/>
      <c r="C168" s="43"/>
      <c r="D168" s="30">
        <f t="shared" si="4"/>
        <v>0</v>
      </c>
      <c r="E168" s="30">
        <f t="shared" si="5"/>
        <v>0</v>
      </c>
      <c r="G168"/>
      <c r="H168"/>
    </row>
    <row r="169" spans="1:8" s="24" customFormat="1">
      <c r="A169" s="3"/>
      <c r="B169" s="3"/>
      <c r="C169" s="43"/>
      <c r="D169" s="30">
        <f t="shared" si="4"/>
        <v>0</v>
      </c>
      <c r="E169" s="30">
        <f t="shared" si="5"/>
        <v>0</v>
      </c>
      <c r="G169"/>
      <c r="H169"/>
    </row>
    <row r="170" spans="1:8" s="24" customFormat="1">
      <c r="A170" s="3"/>
      <c r="B170" s="3"/>
      <c r="C170" s="43"/>
      <c r="D170" s="30">
        <f t="shared" si="4"/>
        <v>0</v>
      </c>
      <c r="E170" s="30">
        <f t="shared" si="5"/>
        <v>0</v>
      </c>
      <c r="G170"/>
      <c r="H170"/>
    </row>
    <row r="171" spans="1:8" s="24" customFormat="1">
      <c r="A171" s="3"/>
      <c r="B171" s="3"/>
      <c r="C171" s="43"/>
      <c r="D171" s="30">
        <f t="shared" si="4"/>
        <v>0</v>
      </c>
      <c r="E171" s="30">
        <f t="shared" si="5"/>
        <v>0</v>
      </c>
      <c r="G171"/>
      <c r="H171"/>
    </row>
    <row r="172" spans="1:8" s="24" customFormat="1">
      <c r="A172" s="3"/>
      <c r="B172" s="3"/>
      <c r="C172" s="43"/>
      <c r="D172" s="30">
        <f t="shared" si="4"/>
        <v>0</v>
      </c>
      <c r="E172" s="30">
        <f t="shared" si="5"/>
        <v>0</v>
      </c>
      <c r="G172"/>
      <c r="H172"/>
    </row>
    <row r="173" spans="1:8" s="24" customFormat="1">
      <c r="A173" s="3"/>
      <c r="B173" s="3"/>
      <c r="C173" s="43"/>
      <c r="D173" s="30">
        <f t="shared" si="4"/>
        <v>0</v>
      </c>
      <c r="E173" s="30">
        <f t="shared" si="5"/>
        <v>0</v>
      </c>
      <c r="G173"/>
      <c r="H173"/>
    </row>
    <row r="174" spans="1:8" s="24" customFormat="1">
      <c r="A174" s="3"/>
      <c r="B174" s="3"/>
      <c r="C174" s="43"/>
      <c r="D174" s="30">
        <f t="shared" si="4"/>
        <v>0</v>
      </c>
      <c r="E174" s="30">
        <f t="shared" si="5"/>
        <v>0</v>
      </c>
      <c r="G174"/>
      <c r="H174"/>
    </row>
    <row r="175" spans="1:8" s="24" customFormat="1">
      <c r="A175" s="3"/>
      <c r="B175" s="3"/>
      <c r="C175" s="43"/>
      <c r="D175" s="30">
        <f t="shared" si="4"/>
        <v>0</v>
      </c>
      <c r="E175" s="30">
        <f t="shared" si="5"/>
        <v>0</v>
      </c>
      <c r="G175"/>
      <c r="H175"/>
    </row>
    <row r="176" spans="1:8" s="24" customFormat="1">
      <c r="A176" s="3"/>
      <c r="B176" s="3"/>
      <c r="C176" s="43"/>
      <c r="D176" s="30">
        <f t="shared" si="4"/>
        <v>0</v>
      </c>
      <c r="E176" s="30">
        <f t="shared" si="5"/>
        <v>0</v>
      </c>
      <c r="G176"/>
      <c r="H176"/>
    </row>
    <row r="177" spans="1:8" s="24" customFormat="1">
      <c r="A177" s="3"/>
      <c r="B177" s="3"/>
      <c r="C177" s="43"/>
      <c r="D177" s="30">
        <f t="shared" si="4"/>
        <v>0</v>
      </c>
      <c r="E177" s="30">
        <f t="shared" si="5"/>
        <v>0</v>
      </c>
      <c r="G177"/>
      <c r="H177"/>
    </row>
    <row r="178" spans="1:8" s="24" customFormat="1">
      <c r="A178" s="3"/>
      <c r="B178" s="3"/>
      <c r="C178" s="43"/>
      <c r="D178" s="30">
        <f t="shared" si="4"/>
        <v>0</v>
      </c>
      <c r="E178" s="30">
        <f t="shared" si="5"/>
        <v>0</v>
      </c>
      <c r="G178"/>
      <c r="H178"/>
    </row>
    <row r="179" spans="1:8" s="24" customFormat="1">
      <c r="A179" s="3"/>
      <c r="B179" s="3"/>
      <c r="C179" s="43"/>
      <c r="D179" s="30">
        <f t="shared" si="4"/>
        <v>0</v>
      </c>
      <c r="E179" s="30">
        <f t="shared" si="5"/>
        <v>0</v>
      </c>
      <c r="G179"/>
      <c r="H179"/>
    </row>
    <row r="180" spans="1:8" s="24" customFormat="1">
      <c r="A180" s="3"/>
      <c r="B180" s="3"/>
      <c r="C180" s="43"/>
      <c r="D180" s="30">
        <f t="shared" si="4"/>
        <v>0</v>
      </c>
      <c r="E180" s="30">
        <f t="shared" si="5"/>
        <v>0</v>
      </c>
      <c r="G180"/>
      <c r="H180"/>
    </row>
    <row r="181" spans="1:8" s="24" customFormat="1">
      <c r="A181" s="3"/>
      <c r="B181" s="3"/>
      <c r="C181" s="43"/>
      <c r="D181" s="30">
        <f t="shared" si="4"/>
        <v>0</v>
      </c>
      <c r="E181" s="30">
        <f t="shared" si="5"/>
        <v>0</v>
      </c>
      <c r="G181"/>
      <c r="H181"/>
    </row>
    <row r="182" spans="1:8" s="24" customFormat="1">
      <c r="A182" s="3"/>
      <c r="B182" s="3"/>
      <c r="C182" s="43"/>
      <c r="D182" s="30">
        <f t="shared" si="4"/>
        <v>0</v>
      </c>
      <c r="E182" s="30">
        <f t="shared" si="5"/>
        <v>0</v>
      </c>
      <c r="G182"/>
      <c r="H182"/>
    </row>
    <row r="183" spans="1:8" s="24" customFormat="1">
      <c r="A183" s="3"/>
      <c r="B183" s="3"/>
      <c r="C183" s="43"/>
      <c r="D183" s="30">
        <f t="shared" si="4"/>
        <v>0</v>
      </c>
      <c r="E183" s="30">
        <f t="shared" si="5"/>
        <v>0</v>
      </c>
      <c r="G183"/>
      <c r="H183"/>
    </row>
    <row r="184" spans="1:8" s="24" customFormat="1">
      <c r="A184" s="3"/>
      <c r="B184" s="3"/>
      <c r="C184" s="43"/>
      <c r="D184" s="30">
        <f t="shared" si="4"/>
        <v>0</v>
      </c>
      <c r="E184" s="30">
        <f t="shared" si="5"/>
        <v>0</v>
      </c>
      <c r="G184"/>
      <c r="H184"/>
    </row>
    <row r="185" spans="1:8" s="24" customFormat="1">
      <c r="A185" s="3"/>
      <c r="B185" s="3"/>
      <c r="C185" s="43"/>
      <c r="D185" s="30">
        <f t="shared" si="4"/>
        <v>0</v>
      </c>
      <c r="E185" s="30">
        <f t="shared" si="5"/>
        <v>0</v>
      </c>
      <c r="G185"/>
      <c r="H185"/>
    </row>
    <row r="186" spans="1:8" s="24" customFormat="1">
      <c r="A186" s="3"/>
      <c r="B186" s="3"/>
      <c r="C186" s="43"/>
      <c r="D186" s="30">
        <f t="shared" si="4"/>
        <v>0</v>
      </c>
      <c r="E186" s="30">
        <f t="shared" si="5"/>
        <v>0</v>
      </c>
      <c r="G186"/>
      <c r="H186"/>
    </row>
    <row r="187" spans="1:8" s="24" customFormat="1">
      <c r="A187" s="3"/>
      <c r="B187" s="3"/>
      <c r="C187" s="43"/>
      <c r="D187" s="30">
        <f t="shared" si="4"/>
        <v>0</v>
      </c>
      <c r="E187" s="30">
        <f t="shared" si="5"/>
        <v>0</v>
      </c>
      <c r="G187"/>
      <c r="H187"/>
    </row>
    <row r="188" spans="1:8" s="24" customFormat="1">
      <c r="A188" s="3"/>
      <c r="B188" s="3"/>
      <c r="C188" s="43"/>
      <c r="D188" s="30">
        <f t="shared" si="4"/>
        <v>0</v>
      </c>
      <c r="E188" s="30">
        <f t="shared" si="5"/>
        <v>0</v>
      </c>
      <c r="G188"/>
      <c r="H188"/>
    </row>
    <row r="189" spans="1:8" s="24" customFormat="1">
      <c r="A189" s="3"/>
      <c r="B189" s="3"/>
      <c r="C189" s="43"/>
      <c r="D189" s="30">
        <f t="shared" si="4"/>
        <v>0</v>
      </c>
      <c r="E189" s="30">
        <f t="shared" si="5"/>
        <v>0</v>
      </c>
      <c r="G189"/>
      <c r="H189"/>
    </row>
    <row r="190" spans="1:8" s="24" customFormat="1">
      <c r="A190" s="3"/>
      <c r="B190" s="3"/>
      <c r="C190" s="43"/>
      <c r="D190" s="30">
        <f t="shared" si="4"/>
        <v>0</v>
      </c>
      <c r="E190" s="30">
        <f t="shared" si="5"/>
        <v>0</v>
      </c>
      <c r="G190"/>
      <c r="H190"/>
    </row>
    <row r="191" spans="1:8" s="24" customFormat="1">
      <c r="A191" s="3"/>
      <c r="B191" s="3"/>
      <c r="C191" s="43"/>
      <c r="D191" s="30">
        <f t="shared" si="4"/>
        <v>0</v>
      </c>
      <c r="E191" s="30">
        <f t="shared" si="5"/>
        <v>0</v>
      </c>
      <c r="G191"/>
      <c r="H191"/>
    </row>
    <row r="192" spans="1:8" s="24" customFormat="1">
      <c r="A192" s="3"/>
      <c r="B192" s="3"/>
      <c r="C192" s="43"/>
      <c r="D192" s="30">
        <f t="shared" si="4"/>
        <v>0</v>
      </c>
      <c r="E192" s="30">
        <f t="shared" si="5"/>
        <v>0</v>
      </c>
      <c r="G192"/>
      <c r="H192"/>
    </row>
    <row r="193" spans="1:8" s="24" customFormat="1">
      <c r="A193" s="3"/>
      <c r="B193" s="3"/>
      <c r="C193" s="43"/>
      <c r="D193" s="30">
        <f t="shared" si="4"/>
        <v>0</v>
      </c>
      <c r="E193" s="30">
        <f t="shared" si="5"/>
        <v>0</v>
      </c>
      <c r="G193"/>
      <c r="H193"/>
    </row>
    <row r="194" spans="1:8" s="24" customFormat="1">
      <c r="A194" s="3"/>
      <c r="B194" s="3"/>
      <c r="C194" s="43"/>
      <c r="D194" s="30">
        <f t="shared" si="4"/>
        <v>0</v>
      </c>
      <c r="E194" s="30">
        <f t="shared" si="5"/>
        <v>0</v>
      </c>
      <c r="G194"/>
      <c r="H194"/>
    </row>
    <row r="195" spans="1:8" s="24" customFormat="1">
      <c r="A195" s="3"/>
      <c r="B195" s="3"/>
      <c r="C195" s="43"/>
      <c r="D195" s="30">
        <f t="shared" si="4"/>
        <v>0</v>
      </c>
      <c r="E195" s="30">
        <f t="shared" si="5"/>
        <v>0</v>
      </c>
      <c r="G195"/>
      <c r="H195"/>
    </row>
    <row r="196" spans="1:8" s="24" customFormat="1">
      <c r="A196" s="3"/>
      <c r="B196" s="3"/>
      <c r="C196" s="43"/>
      <c r="D196" s="30">
        <f t="shared" si="4"/>
        <v>0</v>
      </c>
      <c r="E196" s="30">
        <f t="shared" si="5"/>
        <v>0</v>
      </c>
      <c r="G196"/>
      <c r="H196"/>
    </row>
    <row r="197" spans="1:8" s="24" customFormat="1">
      <c r="A197" s="3"/>
      <c r="B197" s="3"/>
      <c r="C197" s="43"/>
      <c r="D197" s="30">
        <f t="shared" si="4"/>
        <v>0</v>
      </c>
      <c r="E197" s="30">
        <f t="shared" si="5"/>
        <v>0</v>
      </c>
      <c r="G197"/>
      <c r="H197"/>
    </row>
    <row r="198" spans="1:8" s="24" customFormat="1">
      <c r="A198" s="3"/>
      <c r="B198" s="3"/>
      <c r="C198" s="43"/>
      <c r="D198" s="30">
        <f t="shared" si="4"/>
        <v>0</v>
      </c>
      <c r="E198" s="30">
        <f t="shared" si="5"/>
        <v>0</v>
      </c>
      <c r="G198"/>
      <c r="H198"/>
    </row>
    <row r="199" spans="1:8" s="24" customFormat="1">
      <c r="A199" s="3"/>
      <c r="B199" s="3"/>
      <c r="C199" s="43"/>
      <c r="D199" s="30">
        <f t="shared" si="4"/>
        <v>0</v>
      </c>
      <c r="E199" s="30">
        <f t="shared" si="5"/>
        <v>0</v>
      </c>
      <c r="G199"/>
      <c r="H199"/>
    </row>
    <row r="200" spans="1:8" s="24" customFormat="1">
      <c r="A200" s="3"/>
      <c r="B200" s="3"/>
      <c r="C200" s="43"/>
      <c r="D200" s="30">
        <f t="shared" si="4"/>
        <v>0</v>
      </c>
      <c r="E200" s="30">
        <f t="shared" si="5"/>
        <v>0</v>
      </c>
      <c r="G200"/>
      <c r="H200"/>
    </row>
    <row r="201" spans="1:8" s="24" customFormat="1">
      <c r="A201" s="3"/>
      <c r="B201" s="3"/>
      <c r="C201" s="43"/>
      <c r="D201" s="30">
        <f t="shared" si="4"/>
        <v>0</v>
      </c>
      <c r="E201" s="30">
        <f t="shared" si="5"/>
        <v>0</v>
      </c>
      <c r="G201"/>
      <c r="H201"/>
    </row>
    <row r="202" spans="1:8" s="24" customFormat="1">
      <c r="A202" s="3"/>
      <c r="B202" s="3"/>
      <c r="C202" s="43"/>
      <c r="D202" s="30">
        <f t="shared" si="4"/>
        <v>0</v>
      </c>
      <c r="E202" s="30">
        <f t="shared" si="5"/>
        <v>0</v>
      </c>
      <c r="G202"/>
      <c r="H202"/>
    </row>
    <row r="203" spans="1:8" s="24" customFormat="1">
      <c r="A203" s="3"/>
      <c r="B203" s="3"/>
      <c r="C203" s="43"/>
      <c r="D203" s="30">
        <f t="shared" si="4"/>
        <v>0</v>
      </c>
      <c r="E203" s="30">
        <f t="shared" si="5"/>
        <v>0</v>
      </c>
      <c r="G203"/>
      <c r="H203"/>
    </row>
    <row r="204" spans="1:8" s="24" customFormat="1">
      <c r="A204" s="3"/>
      <c r="B204" s="3"/>
      <c r="C204" s="43"/>
      <c r="D204" s="30">
        <f t="shared" si="4"/>
        <v>0</v>
      </c>
      <c r="E204" s="30">
        <f t="shared" si="5"/>
        <v>0</v>
      </c>
      <c r="G204"/>
      <c r="H204"/>
    </row>
    <row r="205" spans="1:8" s="24" customFormat="1">
      <c r="A205" s="3"/>
      <c r="B205" s="3"/>
      <c r="C205" s="43"/>
      <c r="D205" s="30">
        <f t="shared" si="4"/>
        <v>0</v>
      </c>
      <c r="E205" s="30">
        <f t="shared" si="5"/>
        <v>0</v>
      </c>
      <c r="G205"/>
      <c r="H205"/>
    </row>
    <row r="206" spans="1:8" s="24" customFormat="1">
      <c r="A206" s="3"/>
      <c r="B206" s="3"/>
      <c r="C206" s="43"/>
      <c r="D206" s="30">
        <f t="shared" si="4"/>
        <v>0</v>
      </c>
      <c r="E206" s="30">
        <f t="shared" si="5"/>
        <v>0</v>
      </c>
      <c r="G206"/>
      <c r="H206"/>
    </row>
    <row r="207" spans="1:8" s="24" customFormat="1">
      <c r="A207" s="3"/>
      <c r="B207" s="3"/>
      <c r="C207" s="43"/>
      <c r="D207" s="30">
        <f t="shared" si="4"/>
        <v>0</v>
      </c>
      <c r="E207" s="30">
        <f t="shared" si="5"/>
        <v>0</v>
      </c>
      <c r="G207"/>
      <c r="H207"/>
    </row>
    <row r="208" spans="1:8" s="24" customFormat="1">
      <c r="A208" s="3"/>
      <c r="B208" s="3"/>
      <c r="C208" s="43"/>
      <c r="D208" s="30">
        <f t="shared" si="4"/>
        <v>0</v>
      </c>
      <c r="E208" s="30">
        <f t="shared" si="5"/>
        <v>0</v>
      </c>
      <c r="G208"/>
      <c r="H208"/>
    </row>
    <row r="209" spans="1:8" s="24" customFormat="1">
      <c r="A209" s="3"/>
      <c r="B209" s="3"/>
      <c r="C209" s="43"/>
      <c r="D209" s="30">
        <f t="shared" si="4"/>
        <v>0</v>
      </c>
      <c r="E209" s="30">
        <f t="shared" si="5"/>
        <v>0</v>
      </c>
      <c r="G209"/>
      <c r="H209"/>
    </row>
    <row r="210" spans="1:8" s="24" customFormat="1">
      <c r="A210" s="3"/>
      <c r="B210" s="3"/>
      <c r="C210" s="43"/>
      <c r="D210" s="30">
        <f t="shared" ref="D210:D273" si="6">100000*(0.153846153846154)*(B210/56)</f>
        <v>0</v>
      </c>
      <c r="E210" s="30">
        <f t="shared" si="5"/>
        <v>0</v>
      </c>
      <c r="G210"/>
      <c r="H210"/>
    </row>
    <row r="211" spans="1:8" s="24" customFormat="1">
      <c r="A211" s="3"/>
      <c r="B211" s="3"/>
      <c r="C211" s="43"/>
      <c r="D211" s="30">
        <f t="shared" si="6"/>
        <v>0</v>
      </c>
      <c r="E211" s="30">
        <f t="shared" si="5"/>
        <v>0</v>
      </c>
      <c r="G211"/>
      <c r="H211"/>
    </row>
    <row r="212" spans="1:8" s="24" customFormat="1">
      <c r="A212" s="3"/>
      <c r="B212" s="3"/>
      <c r="C212" s="43"/>
      <c r="D212" s="30">
        <f t="shared" si="6"/>
        <v>0</v>
      </c>
      <c r="E212" s="30">
        <f t="shared" ref="E212:E275" si="7">+IF((C212-D212)&gt;0,C212-D212,0)</f>
        <v>0</v>
      </c>
      <c r="G212"/>
      <c r="H212"/>
    </row>
    <row r="213" spans="1:8" s="24" customFormat="1">
      <c r="A213" s="3"/>
      <c r="B213" s="3"/>
      <c r="C213" s="43"/>
      <c r="D213" s="30">
        <f t="shared" si="6"/>
        <v>0</v>
      </c>
      <c r="E213" s="30">
        <f t="shared" si="7"/>
        <v>0</v>
      </c>
      <c r="G213"/>
      <c r="H213"/>
    </row>
    <row r="214" spans="1:8" s="24" customFormat="1">
      <c r="A214" s="3"/>
      <c r="B214" s="3"/>
      <c r="C214" s="43"/>
      <c r="D214" s="30">
        <f t="shared" si="6"/>
        <v>0</v>
      </c>
      <c r="E214" s="30">
        <f t="shared" si="7"/>
        <v>0</v>
      </c>
      <c r="G214"/>
      <c r="H214"/>
    </row>
    <row r="215" spans="1:8" s="24" customFormat="1">
      <c r="A215" s="3"/>
      <c r="B215" s="3"/>
      <c r="C215" s="43"/>
      <c r="D215" s="30">
        <f t="shared" si="6"/>
        <v>0</v>
      </c>
      <c r="E215" s="30">
        <f t="shared" si="7"/>
        <v>0</v>
      </c>
      <c r="G215"/>
      <c r="H215"/>
    </row>
    <row r="216" spans="1:8" s="24" customFormat="1">
      <c r="A216" s="3"/>
      <c r="B216" s="3"/>
      <c r="C216" s="43"/>
      <c r="D216" s="30">
        <f t="shared" si="6"/>
        <v>0</v>
      </c>
      <c r="E216" s="30">
        <f t="shared" si="7"/>
        <v>0</v>
      </c>
      <c r="G216"/>
      <c r="H216"/>
    </row>
    <row r="217" spans="1:8" s="24" customFormat="1">
      <c r="A217" s="3"/>
      <c r="B217" s="3"/>
      <c r="C217" s="43"/>
      <c r="D217" s="30">
        <f t="shared" si="6"/>
        <v>0</v>
      </c>
      <c r="E217" s="30">
        <f t="shared" si="7"/>
        <v>0</v>
      </c>
      <c r="G217"/>
      <c r="H217"/>
    </row>
    <row r="218" spans="1:8" s="24" customFormat="1">
      <c r="A218" s="3"/>
      <c r="B218" s="3"/>
      <c r="C218" s="43"/>
      <c r="D218" s="30">
        <f t="shared" si="6"/>
        <v>0</v>
      </c>
      <c r="E218" s="30">
        <f t="shared" si="7"/>
        <v>0</v>
      </c>
      <c r="G218"/>
      <c r="H218"/>
    </row>
    <row r="219" spans="1:8" s="24" customFormat="1">
      <c r="A219" s="3"/>
      <c r="B219" s="3"/>
      <c r="C219" s="43"/>
      <c r="D219" s="30">
        <f t="shared" si="6"/>
        <v>0</v>
      </c>
      <c r="E219" s="30">
        <f t="shared" si="7"/>
        <v>0</v>
      </c>
      <c r="G219"/>
      <c r="H219"/>
    </row>
    <row r="220" spans="1:8" s="24" customFormat="1">
      <c r="A220" s="3"/>
      <c r="B220" s="3"/>
      <c r="C220" s="43"/>
      <c r="D220" s="30">
        <f t="shared" si="6"/>
        <v>0</v>
      </c>
      <c r="E220" s="30">
        <f t="shared" si="7"/>
        <v>0</v>
      </c>
      <c r="G220"/>
      <c r="H220"/>
    </row>
    <row r="221" spans="1:8" s="24" customFormat="1">
      <c r="A221" s="3"/>
      <c r="B221" s="3"/>
      <c r="C221" s="43"/>
      <c r="D221" s="30">
        <f t="shared" si="6"/>
        <v>0</v>
      </c>
      <c r="E221" s="30">
        <f t="shared" si="7"/>
        <v>0</v>
      </c>
      <c r="G221"/>
      <c r="H221"/>
    </row>
    <row r="222" spans="1:8" s="24" customFormat="1">
      <c r="A222" s="3"/>
      <c r="B222" s="3"/>
      <c r="C222" s="43"/>
      <c r="D222" s="30">
        <f t="shared" si="6"/>
        <v>0</v>
      </c>
      <c r="E222" s="30">
        <f t="shared" si="7"/>
        <v>0</v>
      </c>
      <c r="G222"/>
      <c r="H222"/>
    </row>
    <row r="223" spans="1:8" s="24" customFormat="1">
      <c r="A223" s="3"/>
      <c r="B223" s="3"/>
      <c r="C223" s="43"/>
      <c r="D223" s="30">
        <f t="shared" si="6"/>
        <v>0</v>
      </c>
      <c r="E223" s="30">
        <f t="shared" si="7"/>
        <v>0</v>
      </c>
      <c r="G223"/>
      <c r="H223"/>
    </row>
    <row r="224" spans="1:8" s="24" customFormat="1">
      <c r="A224" s="3"/>
      <c r="B224" s="3"/>
      <c r="C224" s="43"/>
      <c r="D224" s="30">
        <f t="shared" si="6"/>
        <v>0</v>
      </c>
      <c r="E224" s="30">
        <f t="shared" si="7"/>
        <v>0</v>
      </c>
      <c r="G224"/>
      <c r="H224"/>
    </row>
    <row r="225" spans="1:8" s="24" customFormat="1">
      <c r="A225" s="3"/>
      <c r="B225" s="3"/>
      <c r="C225" s="43"/>
      <c r="D225" s="30">
        <f t="shared" si="6"/>
        <v>0</v>
      </c>
      <c r="E225" s="30">
        <f t="shared" si="7"/>
        <v>0</v>
      </c>
      <c r="G225"/>
      <c r="H225"/>
    </row>
    <row r="226" spans="1:8" s="24" customFormat="1">
      <c r="A226" s="3"/>
      <c r="B226" s="3"/>
      <c r="C226" s="43"/>
      <c r="D226" s="30">
        <f t="shared" si="6"/>
        <v>0</v>
      </c>
      <c r="E226" s="30">
        <f t="shared" si="7"/>
        <v>0</v>
      </c>
      <c r="G226"/>
      <c r="H226"/>
    </row>
    <row r="227" spans="1:8" s="24" customFormat="1">
      <c r="A227" s="3"/>
      <c r="B227" s="3"/>
      <c r="C227" s="43"/>
      <c r="D227" s="30">
        <f t="shared" si="6"/>
        <v>0</v>
      </c>
      <c r="E227" s="30">
        <f t="shared" si="7"/>
        <v>0</v>
      </c>
      <c r="G227"/>
      <c r="H227"/>
    </row>
    <row r="228" spans="1:8" s="24" customFormat="1">
      <c r="A228" s="3"/>
      <c r="B228" s="3"/>
      <c r="C228" s="43"/>
      <c r="D228" s="30">
        <f t="shared" si="6"/>
        <v>0</v>
      </c>
      <c r="E228" s="30">
        <f t="shared" si="7"/>
        <v>0</v>
      </c>
      <c r="G228"/>
      <c r="H228"/>
    </row>
    <row r="229" spans="1:8" s="24" customFormat="1">
      <c r="A229" s="3"/>
      <c r="B229" s="3"/>
      <c r="C229" s="43"/>
      <c r="D229" s="30">
        <f t="shared" si="6"/>
        <v>0</v>
      </c>
      <c r="E229" s="30">
        <f t="shared" si="7"/>
        <v>0</v>
      </c>
      <c r="G229"/>
      <c r="H229"/>
    </row>
    <row r="230" spans="1:8" s="24" customFormat="1">
      <c r="A230" s="3"/>
      <c r="B230" s="3"/>
      <c r="C230" s="43"/>
      <c r="D230" s="30">
        <f t="shared" si="6"/>
        <v>0</v>
      </c>
      <c r="E230" s="30">
        <f t="shared" si="7"/>
        <v>0</v>
      </c>
      <c r="G230"/>
      <c r="H230"/>
    </row>
    <row r="231" spans="1:8" s="24" customFormat="1">
      <c r="A231" s="3"/>
      <c r="B231" s="3"/>
      <c r="C231" s="43"/>
      <c r="D231" s="30">
        <f t="shared" si="6"/>
        <v>0</v>
      </c>
      <c r="E231" s="30">
        <f t="shared" si="7"/>
        <v>0</v>
      </c>
      <c r="G231"/>
      <c r="H231"/>
    </row>
    <row r="232" spans="1:8" s="24" customFormat="1">
      <c r="A232" s="3"/>
      <c r="B232" s="3"/>
      <c r="C232" s="43"/>
      <c r="D232" s="30">
        <f t="shared" si="6"/>
        <v>0</v>
      </c>
      <c r="E232" s="30">
        <f t="shared" si="7"/>
        <v>0</v>
      </c>
      <c r="G232"/>
      <c r="H232"/>
    </row>
    <row r="233" spans="1:8" s="24" customFormat="1">
      <c r="A233" s="3"/>
      <c r="B233" s="3"/>
      <c r="C233" s="43"/>
      <c r="D233" s="30">
        <f t="shared" si="6"/>
        <v>0</v>
      </c>
      <c r="E233" s="30">
        <f t="shared" si="7"/>
        <v>0</v>
      </c>
      <c r="G233"/>
      <c r="H233"/>
    </row>
    <row r="234" spans="1:8" s="24" customFormat="1">
      <c r="A234" s="3"/>
      <c r="B234" s="3"/>
      <c r="C234" s="43"/>
      <c r="D234" s="30">
        <f t="shared" si="6"/>
        <v>0</v>
      </c>
      <c r="E234" s="30">
        <f t="shared" si="7"/>
        <v>0</v>
      </c>
      <c r="G234"/>
      <c r="H234"/>
    </row>
    <row r="235" spans="1:8" s="24" customFormat="1">
      <c r="A235" s="3"/>
      <c r="B235" s="3"/>
      <c r="C235" s="43"/>
      <c r="D235" s="30">
        <f t="shared" si="6"/>
        <v>0</v>
      </c>
      <c r="E235" s="30">
        <f t="shared" si="7"/>
        <v>0</v>
      </c>
      <c r="G235"/>
      <c r="H235"/>
    </row>
    <row r="236" spans="1:8" s="24" customFormat="1">
      <c r="A236" s="3"/>
      <c r="B236" s="3"/>
      <c r="C236" s="43"/>
      <c r="D236" s="30">
        <f t="shared" si="6"/>
        <v>0</v>
      </c>
      <c r="E236" s="30">
        <f t="shared" si="7"/>
        <v>0</v>
      </c>
      <c r="G236"/>
      <c r="H236"/>
    </row>
    <row r="237" spans="1:8" s="24" customFormat="1">
      <c r="A237" s="3"/>
      <c r="B237" s="3"/>
      <c r="C237" s="43"/>
      <c r="D237" s="30">
        <f t="shared" si="6"/>
        <v>0</v>
      </c>
      <c r="E237" s="30">
        <f t="shared" si="7"/>
        <v>0</v>
      </c>
      <c r="G237"/>
      <c r="H237"/>
    </row>
    <row r="238" spans="1:8" s="24" customFormat="1">
      <c r="A238" s="3"/>
      <c r="B238" s="3"/>
      <c r="C238" s="43"/>
      <c r="D238" s="30">
        <f t="shared" si="6"/>
        <v>0</v>
      </c>
      <c r="E238" s="30">
        <f t="shared" si="7"/>
        <v>0</v>
      </c>
      <c r="G238"/>
      <c r="H238"/>
    </row>
    <row r="239" spans="1:8" s="24" customFormat="1">
      <c r="A239" s="3"/>
      <c r="B239" s="3"/>
      <c r="C239" s="43"/>
      <c r="D239" s="30">
        <f t="shared" si="6"/>
        <v>0</v>
      </c>
      <c r="E239" s="30">
        <f t="shared" si="7"/>
        <v>0</v>
      </c>
      <c r="G239"/>
      <c r="H239"/>
    </row>
    <row r="240" spans="1:8" s="24" customFormat="1">
      <c r="A240" s="3"/>
      <c r="B240" s="3"/>
      <c r="C240" s="43"/>
      <c r="D240" s="30">
        <f t="shared" si="6"/>
        <v>0</v>
      </c>
      <c r="E240" s="30">
        <f t="shared" si="7"/>
        <v>0</v>
      </c>
      <c r="G240"/>
      <c r="H240"/>
    </row>
    <row r="241" spans="1:8" s="24" customFormat="1">
      <c r="A241" s="3"/>
      <c r="B241" s="3"/>
      <c r="C241" s="43"/>
      <c r="D241" s="30">
        <f t="shared" si="6"/>
        <v>0</v>
      </c>
      <c r="E241" s="30">
        <f t="shared" si="7"/>
        <v>0</v>
      </c>
      <c r="G241"/>
      <c r="H241"/>
    </row>
    <row r="242" spans="1:8" s="24" customFormat="1">
      <c r="A242" s="3"/>
      <c r="B242" s="3"/>
      <c r="C242" s="43"/>
      <c r="D242" s="30">
        <f t="shared" si="6"/>
        <v>0</v>
      </c>
      <c r="E242" s="30">
        <f t="shared" si="7"/>
        <v>0</v>
      </c>
      <c r="G242"/>
      <c r="H242"/>
    </row>
    <row r="243" spans="1:8" s="24" customFormat="1">
      <c r="A243" s="3"/>
      <c r="B243" s="3"/>
      <c r="C243" s="43"/>
      <c r="D243" s="30">
        <f t="shared" si="6"/>
        <v>0</v>
      </c>
      <c r="E243" s="30">
        <f t="shared" si="7"/>
        <v>0</v>
      </c>
      <c r="G243"/>
      <c r="H243"/>
    </row>
    <row r="244" spans="1:8" s="24" customFormat="1">
      <c r="A244" s="3"/>
      <c r="B244" s="3"/>
      <c r="C244" s="43"/>
      <c r="D244" s="30">
        <f t="shared" si="6"/>
        <v>0</v>
      </c>
      <c r="E244" s="30">
        <f t="shared" si="7"/>
        <v>0</v>
      </c>
      <c r="G244"/>
      <c r="H244"/>
    </row>
    <row r="245" spans="1:8" s="24" customFormat="1">
      <c r="A245" s="3"/>
      <c r="B245" s="3"/>
      <c r="C245" s="43"/>
      <c r="D245" s="30">
        <f t="shared" si="6"/>
        <v>0</v>
      </c>
      <c r="E245" s="30">
        <f t="shared" si="7"/>
        <v>0</v>
      </c>
      <c r="G245"/>
      <c r="H245"/>
    </row>
    <row r="246" spans="1:8" s="24" customFormat="1">
      <c r="A246" s="3"/>
      <c r="B246" s="3"/>
      <c r="C246" s="43"/>
      <c r="D246" s="30">
        <f t="shared" si="6"/>
        <v>0</v>
      </c>
      <c r="E246" s="30">
        <f t="shared" si="7"/>
        <v>0</v>
      </c>
      <c r="G246"/>
      <c r="H246"/>
    </row>
    <row r="247" spans="1:8" s="24" customFormat="1">
      <c r="A247" s="3"/>
      <c r="B247" s="3"/>
      <c r="C247" s="43"/>
      <c r="D247" s="30">
        <f t="shared" si="6"/>
        <v>0</v>
      </c>
      <c r="E247" s="30">
        <f t="shared" si="7"/>
        <v>0</v>
      </c>
      <c r="G247"/>
      <c r="H247"/>
    </row>
    <row r="248" spans="1:8" s="24" customFormat="1">
      <c r="A248" s="3"/>
      <c r="B248" s="3"/>
      <c r="C248" s="43"/>
      <c r="D248" s="30">
        <f t="shared" si="6"/>
        <v>0</v>
      </c>
      <c r="E248" s="30">
        <f t="shared" si="7"/>
        <v>0</v>
      </c>
      <c r="G248"/>
      <c r="H248"/>
    </row>
    <row r="249" spans="1:8" s="24" customFormat="1">
      <c r="A249" s="3"/>
      <c r="B249" s="3"/>
      <c r="C249" s="43"/>
      <c r="D249" s="30">
        <f t="shared" si="6"/>
        <v>0</v>
      </c>
      <c r="E249" s="30">
        <f t="shared" si="7"/>
        <v>0</v>
      </c>
      <c r="G249"/>
      <c r="H249"/>
    </row>
    <row r="250" spans="1:8" s="24" customFormat="1">
      <c r="A250" s="3"/>
      <c r="B250" s="3"/>
      <c r="C250" s="43"/>
      <c r="D250" s="30">
        <f t="shared" si="6"/>
        <v>0</v>
      </c>
      <c r="E250" s="30">
        <f t="shared" si="7"/>
        <v>0</v>
      </c>
      <c r="G250"/>
      <c r="H250"/>
    </row>
    <row r="251" spans="1:8" s="24" customFormat="1">
      <c r="A251" s="3"/>
      <c r="B251" s="3"/>
      <c r="C251" s="43"/>
      <c r="D251" s="30">
        <f t="shared" si="6"/>
        <v>0</v>
      </c>
      <c r="E251" s="30">
        <f t="shared" si="7"/>
        <v>0</v>
      </c>
      <c r="G251"/>
      <c r="H251"/>
    </row>
    <row r="252" spans="1:8" s="24" customFormat="1">
      <c r="A252" s="3"/>
      <c r="B252" s="3"/>
      <c r="C252" s="43"/>
      <c r="D252" s="30">
        <f t="shared" si="6"/>
        <v>0</v>
      </c>
      <c r="E252" s="30">
        <f t="shared" si="7"/>
        <v>0</v>
      </c>
      <c r="G252"/>
      <c r="H252"/>
    </row>
    <row r="253" spans="1:8" s="24" customFormat="1">
      <c r="A253" s="3"/>
      <c r="B253" s="3"/>
      <c r="C253" s="43"/>
      <c r="D253" s="30">
        <f t="shared" si="6"/>
        <v>0</v>
      </c>
      <c r="E253" s="30">
        <f t="shared" si="7"/>
        <v>0</v>
      </c>
      <c r="G253"/>
      <c r="H253"/>
    </row>
    <row r="254" spans="1:8" s="24" customFormat="1">
      <c r="A254" s="3"/>
      <c r="B254" s="3"/>
      <c r="C254" s="43"/>
      <c r="D254" s="30">
        <f t="shared" si="6"/>
        <v>0</v>
      </c>
      <c r="E254" s="30">
        <f t="shared" si="7"/>
        <v>0</v>
      </c>
      <c r="G254"/>
      <c r="H254"/>
    </row>
    <row r="255" spans="1:8" s="24" customFormat="1">
      <c r="A255" s="3"/>
      <c r="B255" s="3"/>
      <c r="C255" s="43"/>
      <c r="D255" s="30">
        <f t="shared" si="6"/>
        <v>0</v>
      </c>
      <c r="E255" s="30">
        <f t="shared" si="7"/>
        <v>0</v>
      </c>
      <c r="G255"/>
      <c r="H255"/>
    </row>
    <row r="256" spans="1:8" s="24" customFormat="1">
      <c r="A256" s="3"/>
      <c r="B256" s="3"/>
      <c r="C256" s="43"/>
      <c r="D256" s="30">
        <f t="shared" si="6"/>
        <v>0</v>
      </c>
      <c r="E256" s="30">
        <f t="shared" si="7"/>
        <v>0</v>
      </c>
      <c r="G256"/>
      <c r="H256"/>
    </row>
    <row r="257" spans="1:8" s="24" customFormat="1">
      <c r="A257" s="3"/>
      <c r="B257" s="3"/>
      <c r="C257" s="43"/>
      <c r="D257" s="30">
        <f t="shared" si="6"/>
        <v>0</v>
      </c>
      <c r="E257" s="30">
        <f t="shared" si="7"/>
        <v>0</v>
      </c>
      <c r="G257"/>
      <c r="H257"/>
    </row>
    <row r="258" spans="1:8" s="24" customFormat="1">
      <c r="A258" s="3"/>
      <c r="B258" s="3"/>
      <c r="C258" s="43"/>
      <c r="D258" s="30">
        <f t="shared" si="6"/>
        <v>0</v>
      </c>
      <c r="E258" s="30">
        <f t="shared" si="7"/>
        <v>0</v>
      </c>
      <c r="G258"/>
      <c r="H258"/>
    </row>
    <row r="259" spans="1:8" s="24" customFormat="1">
      <c r="A259" s="3"/>
      <c r="B259" s="3"/>
      <c r="C259" s="43"/>
      <c r="D259" s="30">
        <f t="shared" si="6"/>
        <v>0</v>
      </c>
      <c r="E259" s="30">
        <f t="shared" si="7"/>
        <v>0</v>
      </c>
      <c r="G259"/>
      <c r="H259"/>
    </row>
    <row r="260" spans="1:8" s="24" customFormat="1">
      <c r="A260" s="3"/>
      <c r="B260" s="3"/>
      <c r="C260" s="43"/>
      <c r="D260" s="30">
        <f t="shared" si="6"/>
        <v>0</v>
      </c>
      <c r="E260" s="30">
        <f t="shared" si="7"/>
        <v>0</v>
      </c>
      <c r="G260"/>
      <c r="H260"/>
    </row>
    <row r="261" spans="1:8" s="24" customFormat="1">
      <c r="A261" s="3"/>
      <c r="B261" s="3"/>
      <c r="C261" s="43"/>
      <c r="D261" s="30">
        <f t="shared" si="6"/>
        <v>0</v>
      </c>
      <c r="E261" s="30">
        <f t="shared" si="7"/>
        <v>0</v>
      </c>
      <c r="G261"/>
      <c r="H261"/>
    </row>
    <row r="262" spans="1:8" s="24" customFormat="1">
      <c r="A262" s="3"/>
      <c r="B262" s="3"/>
      <c r="C262" s="43"/>
      <c r="D262" s="30">
        <f t="shared" si="6"/>
        <v>0</v>
      </c>
      <c r="E262" s="30">
        <f t="shared" si="7"/>
        <v>0</v>
      </c>
      <c r="G262"/>
      <c r="H262"/>
    </row>
    <row r="263" spans="1:8" s="24" customFormat="1">
      <c r="A263" s="3"/>
      <c r="B263" s="3"/>
      <c r="C263" s="43"/>
      <c r="D263" s="30">
        <f t="shared" si="6"/>
        <v>0</v>
      </c>
      <c r="E263" s="30">
        <f t="shared" si="7"/>
        <v>0</v>
      </c>
      <c r="G263"/>
      <c r="H263"/>
    </row>
    <row r="264" spans="1:8" s="24" customFormat="1">
      <c r="A264" s="3"/>
      <c r="B264" s="3"/>
      <c r="C264" s="43"/>
      <c r="D264" s="30">
        <f t="shared" si="6"/>
        <v>0</v>
      </c>
      <c r="E264" s="30">
        <f t="shared" si="7"/>
        <v>0</v>
      </c>
      <c r="G264"/>
      <c r="H264"/>
    </row>
    <row r="265" spans="1:8" s="24" customFormat="1">
      <c r="A265" s="3"/>
      <c r="B265" s="3"/>
      <c r="C265" s="43"/>
      <c r="D265" s="30">
        <f t="shared" si="6"/>
        <v>0</v>
      </c>
      <c r="E265" s="30">
        <f t="shared" si="7"/>
        <v>0</v>
      </c>
      <c r="G265"/>
      <c r="H265"/>
    </row>
    <row r="266" spans="1:8" s="24" customFormat="1">
      <c r="A266" s="3"/>
      <c r="B266" s="3"/>
      <c r="C266" s="43"/>
      <c r="D266" s="30">
        <f t="shared" si="6"/>
        <v>0</v>
      </c>
      <c r="E266" s="30">
        <f t="shared" si="7"/>
        <v>0</v>
      </c>
      <c r="G266"/>
      <c r="H266"/>
    </row>
    <row r="267" spans="1:8" s="24" customFormat="1">
      <c r="A267" s="3"/>
      <c r="B267" s="3"/>
      <c r="C267" s="43"/>
      <c r="D267" s="30">
        <f t="shared" si="6"/>
        <v>0</v>
      </c>
      <c r="E267" s="30">
        <f t="shared" si="7"/>
        <v>0</v>
      </c>
      <c r="G267"/>
      <c r="H267"/>
    </row>
    <row r="268" spans="1:8" s="24" customFormat="1">
      <c r="A268" s="3"/>
      <c r="B268" s="3"/>
      <c r="C268" s="43"/>
      <c r="D268" s="30">
        <f t="shared" si="6"/>
        <v>0</v>
      </c>
      <c r="E268" s="30">
        <f t="shared" si="7"/>
        <v>0</v>
      </c>
      <c r="G268"/>
      <c r="H268"/>
    </row>
    <row r="269" spans="1:8" s="24" customFormat="1">
      <c r="A269" s="3"/>
      <c r="B269" s="3"/>
      <c r="C269" s="43"/>
      <c r="D269" s="30">
        <f t="shared" si="6"/>
        <v>0</v>
      </c>
      <c r="E269" s="30">
        <f t="shared" si="7"/>
        <v>0</v>
      </c>
      <c r="G269"/>
      <c r="H269"/>
    </row>
    <row r="270" spans="1:8" s="24" customFormat="1">
      <c r="A270" s="3"/>
      <c r="B270" s="3"/>
      <c r="C270" s="43"/>
      <c r="D270" s="30">
        <f t="shared" si="6"/>
        <v>0</v>
      </c>
      <c r="E270" s="30">
        <f t="shared" si="7"/>
        <v>0</v>
      </c>
      <c r="G270"/>
      <c r="H270"/>
    </row>
    <row r="271" spans="1:8" s="24" customFormat="1">
      <c r="A271" s="3"/>
      <c r="B271" s="3"/>
      <c r="C271" s="43"/>
      <c r="D271" s="30">
        <f t="shared" si="6"/>
        <v>0</v>
      </c>
      <c r="E271" s="30">
        <f t="shared" si="7"/>
        <v>0</v>
      </c>
      <c r="G271"/>
      <c r="H271"/>
    </row>
    <row r="272" spans="1:8" s="24" customFormat="1">
      <c r="A272" s="3"/>
      <c r="B272" s="3"/>
      <c r="C272" s="43"/>
      <c r="D272" s="30">
        <f t="shared" si="6"/>
        <v>0</v>
      </c>
      <c r="E272" s="30">
        <f t="shared" si="7"/>
        <v>0</v>
      </c>
      <c r="G272"/>
      <c r="H272"/>
    </row>
    <row r="273" spans="1:8" s="24" customFormat="1">
      <c r="A273" s="3"/>
      <c r="B273" s="3"/>
      <c r="C273" s="43"/>
      <c r="D273" s="30">
        <f t="shared" si="6"/>
        <v>0</v>
      </c>
      <c r="E273" s="30">
        <f t="shared" si="7"/>
        <v>0</v>
      </c>
      <c r="G273"/>
      <c r="H273"/>
    </row>
    <row r="274" spans="1:8" s="24" customFormat="1">
      <c r="A274" s="3"/>
      <c r="B274" s="3"/>
      <c r="C274" s="43"/>
      <c r="D274" s="30">
        <f t="shared" ref="D274:D337" si="8">100000*(0.153846153846154)*(B274/56)</f>
        <v>0</v>
      </c>
      <c r="E274" s="30">
        <f t="shared" si="7"/>
        <v>0</v>
      </c>
      <c r="G274"/>
      <c r="H274"/>
    </row>
    <row r="275" spans="1:8" s="24" customFormat="1">
      <c r="A275" s="3"/>
      <c r="B275" s="3"/>
      <c r="C275" s="43"/>
      <c r="D275" s="30">
        <f t="shared" si="8"/>
        <v>0</v>
      </c>
      <c r="E275" s="30">
        <f t="shared" si="7"/>
        <v>0</v>
      </c>
      <c r="G275"/>
      <c r="H275"/>
    </row>
    <row r="276" spans="1:8" s="24" customFormat="1">
      <c r="A276" s="3"/>
      <c r="B276" s="3"/>
      <c r="C276" s="43"/>
      <c r="D276" s="30">
        <f t="shared" si="8"/>
        <v>0</v>
      </c>
      <c r="E276" s="30">
        <f t="shared" ref="E276:E339" si="9">+IF((C276-D276)&gt;0,C276-D276,0)</f>
        <v>0</v>
      </c>
      <c r="G276"/>
      <c r="H276"/>
    </row>
    <row r="277" spans="1:8" s="24" customFormat="1">
      <c r="A277" s="3"/>
      <c r="B277" s="3"/>
      <c r="C277" s="43"/>
      <c r="D277" s="30">
        <f t="shared" si="8"/>
        <v>0</v>
      </c>
      <c r="E277" s="30">
        <f t="shared" si="9"/>
        <v>0</v>
      </c>
      <c r="G277"/>
      <c r="H277"/>
    </row>
    <row r="278" spans="1:8" s="24" customFormat="1">
      <c r="A278" s="3"/>
      <c r="B278" s="3"/>
      <c r="C278" s="43"/>
      <c r="D278" s="30">
        <f t="shared" si="8"/>
        <v>0</v>
      </c>
      <c r="E278" s="30">
        <f t="shared" si="9"/>
        <v>0</v>
      </c>
      <c r="G278"/>
      <c r="H278"/>
    </row>
    <row r="279" spans="1:8" s="24" customFormat="1">
      <c r="A279" s="3"/>
      <c r="B279" s="3"/>
      <c r="C279" s="43"/>
      <c r="D279" s="30">
        <f t="shared" si="8"/>
        <v>0</v>
      </c>
      <c r="E279" s="30">
        <f t="shared" si="9"/>
        <v>0</v>
      </c>
      <c r="G279"/>
      <c r="H279"/>
    </row>
    <row r="280" spans="1:8" s="24" customFormat="1">
      <c r="A280" s="3"/>
      <c r="B280" s="3"/>
      <c r="C280" s="43"/>
      <c r="D280" s="30">
        <f t="shared" si="8"/>
        <v>0</v>
      </c>
      <c r="E280" s="30">
        <f t="shared" si="9"/>
        <v>0</v>
      </c>
      <c r="G280"/>
      <c r="H280"/>
    </row>
    <row r="281" spans="1:8" s="24" customFormat="1">
      <c r="A281" s="3"/>
      <c r="B281" s="3"/>
      <c r="C281" s="43"/>
      <c r="D281" s="30">
        <f t="shared" si="8"/>
        <v>0</v>
      </c>
      <c r="E281" s="30">
        <f t="shared" si="9"/>
        <v>0</v>
      </c>
      <c r="G281"/>
      <c r="H281"/>
    </row>
    <row r="282" spans="1:8" s="24" customFormat="1">
      <c r="A282" s="3"/>
      <c r="B282" s="3"/>
      <c r="C282" s="43"/>
      <c r="D282" s="30">
        <f t="shared" si="8"/>
        <v>0</v>
      </c>
      <c r="E282" s="30">
        <f t="shared" si="9"/>
        <v>0</v>
      </c>
      <c r="G282"/>
      <c r="H282"/>
    </row>
    <row r="283" spans="1:8" s="24" customFormat="1">
      <c r="A283" s="3"/>
      <c r="B283" s="3"/>
      <c r="C283" s="43"/>
      <c r="D283" s="30">
        <f t="shared" si="8"/>
        <v>0</v>
      </c>
      <c r="E283" s="30">
        <f t="shared" si="9"/>
        <v>0</v>
      </c>
      <c r="G283"/>
      <c r="H283"/>
    </row>
    <row r="284" spans="1:8" s="24" customFormat="1">
      <c r="A284" s="3"/>
      <c r="B284" s="3"/>
      <c r="C284" s="43"/>
      <c r="D284" s="30">
        <f t="shared" si="8"/>
        <v>0</v>
      </c>
      <c r="E284" s="30">
        <f t="shared" si="9"/>
        <v>0</v>
      </c>
      <c r="G284"/>
      <c r="H284"/>
    </row>
    <row r="285" spans="1:8" s="24" customFormat="1">
      <c r="A285" s="3"/>
      <c r="B285" s="3"/>
      <c r="C285" s="43"/>
      <c r="D285" s="30">
        <f t="shared" si="8"/>
        <v>0</v>
      </c>
      <c r="E285" s="30">
        <f t="shared" si="9"/>
        <v>0</v>
      </c>
      <c r="G285"/>
      <c r="H285"/>
    </row>
    <row r="286" spans="1:8" s="24" customFormat="1">
      <c r="A286" s="3"/>
      <c r="B286" s="3"/>
      <c r="C286" s="43"/>
      <c r="D286" s="30">
        <f t="shared" si="8"/>
        <v>0</v>
      </c>
      <c r="E286" s="30">
        <f t="shared" si="9"/>
        <v>0</v>
      </c>
      <c r="G286"/>
      <c r="H286"/>
    </row>
    <row r="287" spans="1:8" s="24" customFormat="1">
      <c r="A287" s="3"/>
      <c r="B287" s="3"/>
      <c r="C287" s="43"/>
      <c r="D287" s="30">
        <f t="shared" si="8"/>
        <v>0</v>
      </c>
      <c r="E287" s="30">
        <f t="shared" si="9"/>
        <v>0</v>
      </c>
      <c r="G287"/>
      <c r="H287"/>
    </row>
    <row r="288" spans="1:8" s="24" customFormat="1">
      <c r="A288" s="3"/>
      <c r="B288" s="3"/>
      <c r="C288" s="43"/>
      <c r="D288" s="30">
        <f t="shared" si="8"/>
        <v>0</v>
      </c>
      <c r="E288" s="30">
        <f t="shared" si="9"/>
        <v>0</v>
      </c>
      <c r="G288"/>
      <c r="H288"/>
    </row>
    <row r="289" spans="1:8" s="24" customFormat="1">
      <c r="A289" s="3"/>
      <c r="B289" s="3"/>
      <c r="C289" s="43"/>
      <c r="D289" s="30">
        <f t="shared" si="8"/>
        <v>0</v>
      </c>
      <c r="E289" s="30">
        <f t="shared" si="9"/>
        <v>0</v>
      </c>
      <c r="G289"/>
      <c r="H289"/>
    </row>
    <row r="290" spans="1:8" s="24" customFormat="1">
      <c r="A290" s="3"/>
      <c r="B290" s="3"/>
      <c r="C290" s="43"/>
      <c r="D290" s="30">
        <f t="shared" si="8"/>
        <v>0</v>
      </c>
      <c r="E290" s="30">
        <f t="shared" si="9"/>
        <v>0</v>
      </c>
      <c r="G290"/>
      <c r="H290"/>
    </row>
    <row r="291" spans="1:8" s="24" customFormat="1">
      <c r="A291" s="3"/>
      <c r="B291" s="3"/>
      <c r="C291" s="43"/>
      <c r="D291" s="30">
        <f t="shared" si="8"/>
        <v>0</v>
      </c>
      <c r="E291" s="30">
        <f t="shared" si="9"/>
        <v>0</v>
      </c>
      <c r="G291"/>
      <c r="H291"/>
    </row>
    <row r="292" spans="1:8" s="24" customFormat="1">
      <c r="A292" s="3"/>
      <c r="B292" s="3"/>
      <c r="C292" s="43"/>
      <c r="D292" s="30">
        <f t="shared" si="8"/>
        <v>0</v>
      </c>
      <c r="E292" s="30">
        <f t="shared" si="9"/>
        <v>0</v>
      </c>
      <c r="G292"/>
      <c r="H292"/>
    </row>
    <row r="293" spans="1:8" s="24" customFormat="1">
      <c r="A293" s="3"/>
      <c r="B293" s="3"/>
      <c r="C293" s="43"/>
      <c r="D293" s="30">
        <f t="shared" si="8"/>
        <v>0</v>
      </c>
      <c r="E293" s="30">
        <f t="shared" si="9"/>
        <v>0</v>
      </c>
      <c r="G293"/>
      <c r="H293"/>
    </row>
    <row r="294" spans="1:8" s="24" customFormat="1">
      <c r="A294" s="3"/>
      <c r="B294" s="3"/>
      <c r="C294" s="43"/>
      <c r="D294" s="30">
        <f t="shared" si="8"/>
        <v>0</v>
      </c>
      <c r="E294" s="30">
        <f t="shared" si="9"/>
        <v>0</v>
      </c>
      <c r="G294"/>
      <c r="H294"/>
    </row>
    <row r="295" spans="1:8" s="24" customFormat="1">
      <c r="A295" s="3"/>
      <c r="B295" s="3"/>
      <c r="C295" s="43"/>
      <c r="D295" s="30">
        <f t="shared" si="8"/>
        <v>0</v>
      </c>
      <c r="E295" s="30">
        <f t="shared" si="9"/>
        <v>0</v>
      </c>
      <c r="G295"/>
      <c r="H295"/>
    </row>
    <row r="296" spans="1:8" s="24" customFormat="1">
      <c r="A296" s="3"/>
      <c r="B296" s="3"/>
      <c r="C296" s="43"/>
      <c r="D296" s="30">
        <f t="shared" si="8"/>
        <v>0</v>
      </c>
      <c r="E296" s="30">
        <f t="shared" si="9"/>
        <v>0</v>
      </c>
      <c r="G296"/>
      <c r="H296"/>
    </row>
    <row r="297" spans="1:8" s="24" customFormat="1">
      <c r="A297" s="3"/>
      <c r="B297" s="3"/>
      <c r="C297" s="43"/>
      <c r="D297" s="30">
        <f t="shared" si="8"/>
        <v>0</v>
      </c>
      <c r="E297" s="30">
        <f t="shared" si="9"/>
        <v>0</v>
      </c>
      <c r="G297"/>
      <c r="H297"/>
    </row>
    <row r="298" spans="1:8" s="24" customFormat="1">
      <c r="A298" s="3"/>
      <c r="B298" s="3"/>
      <c r="C298" s="43"/>
      <c r="D298" s="30">
        <f t="shared" si="8"/>
        <v>0</v>
      </c>
      <c r="E298" s="30">
        <f t="shared" si="9"/>
        <v>0</v>
      </c>
      <c r="G298"/>
      <c r="H298"/>
    </row>
    <row r="299" spans="1:8" s="24" customFormat="1">
      <c r="A299" s="3"/>
      <c r="B299" s="3"/>
      <c r="C299" s="43"/>
      <c r="D299" s="30">
        <f t="shared" si="8"/>
        <v>0</v>
      </c>
      <c r="E299" s="30">
        <f t="shared" si="9"/>
        <v>0</v>
      </c>
      <c r="G299"/>
      <c r="H299"/>
    </row>
    <row r="300" spans="1:8" s="24" customFormat="1">
      <c r="A300" s="3"/>
      <c r="B300" s="3"/>
      <c r="C300" s="43"/>
      <c r="D300" s="30">
        <f t="shared" si="8"/>
        <v>0</v>
      </c>
      <c r="E300" s="30">
        <f t="shared" si="9"/>
        <v>0</v>
      </c>
      <c r="G300"/>
      <c r="H300"/>
    </row>
    <row r="301" spans="1:8" s="24" customFormat="1">
      <c r="A301" s="3"/>
      <c r="B301" s="3"/>
      <c r="C301" s="43"/>
      <c r="D301" s="30">
        <f t="shared" si="8"/>
        <v>0</v>
      </c>
      <c r="E301" s="30">
        <f t="shared" si="9"/>
        <v>0</v>
      </c>
      <c r="G301"/>
      <c r="H301"/>
    </row>
    <row r="302" spans="1:8" s="24" customFormat="1">
      <c r="A302" s="3"/>
      <c r="B302" s="3"/>
      <c r="C302" s="43"/>
      <c r="D302" s="30">
        <f t="shared" si="8"/>
        <v>0</v>
      </c>
      <c r="E302" s="30">
        <f t="shared" si="9"/>
        <v>0</v>
      </c>
      <c r="G302"/>
      <c r="H302"/>
    </row>
    <row r="303" spans="1:8" s="24" customFormat="1">
      <c r="A303" s="3"/>
      <c r="B303" s="3"/>
      <c r="C303" s="43"/>
      <c r="D303" s="30">
        <f t="shared" si="8"/>
        <v>0</v>
      </c>
      <c r="E303" s="30">
        <f t="shared" si="9"/>
        <v>0</v>
      </c>
      <c r="G303"/>
      <c r="H303"/>
    </row>
    <row r="304" spans="1:8" s="24" customFormat="1">
      <c r="A304" s="3"/>
      <c r="B304" s="3"/>
      <c r="C304" s="43"/>
      <c r="D304" s="30">
        <f t="shared" si="8"/>
        <v>0</v>
      </c>
      <c r="E304" s="30">
        <f t="shared" si="9"/>
        <v>0</v>
      </c>
      <c r="G304"/>
      <c r="H304"/>
    </row>
    <row r="305" spans="1:8" s="24" customFormat="1">
      <c r="A305" s="3"/>
      <c r="B305" s="3"/>
      <c r="C305" s="43"/>
      <c r="D305" s="30">
        <f t="shared" si="8"/>
        <v>0</v>
      </c>
      <c r="E305" s="30">
        <f t="shared" si="9"/>
        <v>0</v>
      </c>
      <c r="G305"/>
      <c r="H305"/>
    </row>
    <row r="306" spans="1:8" s="24" customFormat="1">
      <c r="A306" s="3"/>
      <c r="B306" s="3"/>
      <c r="C306" s="43"/>
      <c r="D306" s="30">
        <f t="shared" si="8"/>
        <v>0</v>
      </c>
      <c r="E306" s="30">
        <f t="shared" si="9"/>
        <v>0</v>
      </c>
      <c r="G306"/>
      <c r="H306"/>
    </row>
    <row r="307" spans="1:8" s="24" customFormat="1">
      <c r="A307" s="3"/>
      <c r="B307" s="3"/>
      <c r="C307" s="43"/>
      <c r="D307" s="30">
        <f t="shared" si="8"/>
        <v>0</v>
      </c>
      <c r="E307" s="30">
        <f t="shared" si="9"/>
        <v>0</v>
      </c>
      <c r="G307"/>
      <c r="H307"/>
    </row>
    <row r="308" spans="1:8" s="24" customFormat="1">
      <c r="A308" s="3"/>
      <c r="B308" s="3"/>
      <c r="C308" s="43"/>
      <c r="D308" s="30">
        <f t="shared" si="8"/>
        <v>0</v>
      </c>
      <c r="E308" s="30">
        <f t="shared" si="9"/>
        <v>0</v>
      </c>
      <c r="G308"/>
      <c r="H308"/>
    </row>
    <row r="309" spans="1:8" s="24" customFormat="1">
      <c r="A309" s="3"/>
      <c r="B309" s="3"/>
      <c r="C309" s="43"/>
      <c r="D309" s="30">
        <f t="shared" si="8"/>
        <v>0</v>
      </c>
      <c r="E309" s="30">
        <f t="shared" si="9"/>
        <v>0</v>
      </c>
      <c r="G309"/>
      <c r="H309"/>
    </row>
    <row r="310" spans="1:8" s="24" customFormat="1">
      <c r="A310" s="3"/>
      <c r="B310" s="3"/>
      <c r="C310" s="43"/>
      <c r="D310" s="30">
        <f t="shared" si="8"/>
        <v>0</v>
      </c>
      <c r="E310" s="30">
        <f t="shared" si="9"/>
        <v>0</v>
      </c>
      <c r="G310"/>
      <c r="H310"/>
    </row>
    <row r="311" spans="1:8" s="24" customFormat="1">
      <c r="A311" s="3"/>
      <c r="B311" s="3"/>
      <c r="C311" s="43"/>
      <c r="D311" s="30">
        <f t="shared" si="8"/>
        <v>0</v>
      </c>
      <c r="E311" s="30">
        <f t="shared" si="9"/>
        <v>0</v>
      </c>
      <c r="G311"/>
      <c r="H311"/>
    </row>
    <row r="312" spans="1:8" s="24" customFormat="1">
      <c r="A312" s="3"/>
      <c r="B312" s="3"/>
      <c r="C312" s="43"/>
      <c r="D312" s="30">
        <f t="shared" si="8"/>
        <v>0</v>
      </c>
      <c r="E312" s="30">
        <f t="shared" si="9"/>
        <v>0</v>
      </c>
      <c r="G312"/>
      <c r="H312"/>
    </row>
    <row r="313" spans="1:8" s="24" customFormat="1">
      <c r="A313" s="3"/>
      <c r="B313" s="3"/>
      <c r="C313" s="43"/>
      <c r="D313" s="30">
        <f t="shared" si="8"/>
        <v>0</v>
      </c>
      <c r="E313" s="30">
        <f t="shared" si="9"/>
        <v>0</v>
      </c>
      <c r="G313"/>
      <c r="H313"/>
    </row>
    <row r="314" spans="1:8" s="24" customFormat="1">
      <c r="A314" s="3"/>
      <c r="B314" s="3"/>
      <c r="C314" s="43"/>
      <c r="D314" s="30">
        <f t="shared" si="8"/>
        <v>0</v>
      </c>
      <c r="E314" s="30">
        <f t="shared" si="9"/>
        <v>0</v>
      </c>
      <c r="G314"/>
      <c r="H314"/>
    </row>
    <row r="315" spans="1:8" s="24" customFormat="1">
      <c r="A315" s="3"/>
      <c r="B315" s="3"/>
      <c r="C315" s="43"/>
      <c r="D315" s="30">
        <f t="shared" si="8"/>
        <v>0</v>
      </c>
      <c r="E315" s="30">
        <f t="shared" si="9"/>
        <v>0</v>
      </c>
      <c r="G315"/>
      <c r="H315"/>
    </row>
    <row r="316" spans="1:8" s="24" customFormat="1">
      <c r="A316" s="3"/>
      <c r="B316" s="3"/>
      <c r="C316" s="43"/>
      <c r="D316" s="30">
        <f t="shared" si="8"/>
        <v>0</v>
      </c>
      <c r="E316" s="30">
        <f t="shared" si="9"/>
        <v>0</v>
      </c>
      <c r="G316"/>
      <c r="H316"/>
    </row>
    <row r="317" spans="1:8" s="24" customFormat="1">
      <c r="A317" s="3"/>
      <c r="B317" s="3"/>
      <c r="C317" s="43"/>
      <c r="D317" s="30">
        <f t="shared" si="8"/>
        <v>0</v>
      </c>
      <c r="E317" s="30">
        <f t="shared" si="9"/>
        <v>0</v>
      </c>
      <c r="G317"/>
      <c r="H317"/>
    </row>
    <row r="318" spans="1:8" s="24" customFormat="1">
      <c r="A318" s="3"/>
      <c r="B318" s="3"/>
      <c r="C318" s="43"/>
      <c r="D318" s="30">
        <f t="shared" si="8"/>
        <v>0</v>
      </c>
      <c r="E318" s="30">
        <f t="shared" si="9"/>
        <v>0</v>
      </c>
      <c r="G318"/>
      <c r="H318"/>
    </row>
    <row r="319" spans="1:8" s="24" customFormat="1">
      <c r="A319" s="3"/>
      <c r="B319" s="3"/>
      <c r="C319" s="43"/>
      <c r="D319" s="30">
        <f t="shared" si="8"/>
        <v>0</v>
      </c>
      <c r="E319" s="30">
        <f t="shared" si="9"/>
        <v>0</v>
      </c>
      <c r="G319"/>
      <c r="H319"/>
    </row>
    <row r="320" spans="1:8" s="24" customFormat="1">
      <c r="A320" s="3"/>
      <c r="B320" s="3"/>
      <c r="C320" s="43"/>
      <c r="D320" s="30">
        <f t="shared" si="8"/>
        <v>0</v>
      </c>
      <c r="E320" s="30">
        <f t="shared" si="9"/>
        <v>0</v>
      </c>
      <c r="G320"/>
      <c r="H320"/>
    </row>
    <row r="321" spans="1:8" s="24" customFormat="1">
      <c r="A321" s="3"/>
      <c r="B321" s="3"/>
      <c r="C321" s="43"/>
      <c r="D321" s="30">
        <f t="shared" si="8"/>
        <v>0</v>
      </c>
      <c r="E321" s="30">
        <f t="shared" si="9"/>
        <v>0</v>
      </c>
      <c r="G321"/>
      <c r="H321"/>
    </row>
    <row r="322" spans="1:8" s="24" customFormat="1">
      <c r="A322" s="3"/>
      <c r="B322" s="3"/>
      <c r="C322" s="43"/>
      <c r="D322" s="30">
        <f t="shared" si="8"/>
        <v>0</v>
      </c>
      <c r="E322" s="30">
        <f t="shared" si="9"/>
        <v>0</v>
      </c>
      <c r="G322"/>
      <c r="H322"/>
    </row>
    <row r="323" spans="1:8" s="24" customFormat="1">
      <c r="A323" s="3"/>
      <c r="B323" s="3"/>
      <c r="C323" s="43"/>
      <c r="D323" s="30">
        <f t="shared" si="8"/>
        <v>0</v>
      </c>
      <c r="E323" s="30">
        <f t="shared" si="9"/>
        <v>0</v>
      </c>
      <c r="G323"/>
      <c r="H323"/>
    </row>
    <row r="324" spans="1:8" s="24" customFormat="1">
      <c r="A324" s="3"/>
      <c r="B324" s="3"/>
      <c r="C324" s="43"/>
      <c r="D324" s="30">
        <f t="shared" si="8"/>
        <v>0</v>
      </c>
      <c r="E324" s="30">
        <f t="shared" si="9"/>
        <v>0</v>
      </c>
      <c r="G324"/>
      <c r="H324"/>
    </row>
    <row r="325" spans="1:8" s="24" customFormat="1">
      <c r="A325" s="3"/>
      <c r="B325" s="3"/>
      <c r="C325" s="43"/>
      <c r="D325" s="30">
        <f t="shared" si="8"/>
        <v>0</v>
      </c>
      <c r="E325" s="30">
        <f t="shared" si="9"/>
        <v>0</v>
      </c>
      <c r="G325"/>
      <c r="H325"/>
    </row>
    <row r="326" spans="1:8" s="24" customFormat="1">
      <c r="A326" s="3"/>
      <c r="B326" s="3"/>
      <c r="C326" s="43"/>
      <c r="D326" s="30">
        <f t="shared" si="8"/>
        <v>0</v>
      </c>
      <c r="E326" s="30">
        <f t="shared" si="9"/>
        <v>0</v>
      </c>
      <c r="G326"/>
      <c r="H326"/>
    </row>
    <row r="327" spans="1:8" s="24" customFormat="1">
      <c r="A327" s="3"/>
      <c r="B327" s="3"/>
      <c r="C327" s="43"/>
      <c r="D327" s="30">
        <f t="shared" si="8"/>
        <v>0</v>
      </c>
      <c r="E327" s="30">
        <f t="shared" si="9"/>
        <v>0</v>
      </c>
      <c r="G327"/>
      <c r="H327"/>
    </row>
    <row r="328" spans="1:8" s="24" customFormat="1">
      <c r="A328" s="3"/>
      <c r="B328" s="3"/>
      <c r="C328" s="43"/>
      <c r="D328" s="30">
        <f t="shared" si="8"/>
        <v>0</v>
      </c>
      <c r="E328" s="30">
        <f t="shared" si="9"/>
        <v>0</v>
      </c>
      <c r="G328"/>
      <c r="H328"/>
    </row>
    <row r="329" spans="1:8" s="24" customFormat="1">
      <c r="A329" s="3"/>
      <c r="B329" s="3"/>
      <c r="C329" s="43"/>
      <c r="D329" s="30">
        <f t="shared" si="8"/>
        <v>0</v>
      </c>
      <c r="E329" s="30">
        <f t="shared" si="9"/>
        <v>0</v>
      </c>
      <c r="G329"/>
      <c r="H329"/>
    </row>
    <row r="330" spans="1:8" s="24" customFormat="1">
      <c r="A330" s="3"/>
      <c r="B330" s="3"/>
      <c r="C330" s="43"/>
      <c r="D330" s="30">
        <f t="shared" si="8"/>
        <v>0</v>
      </c>
      <c r="E330" s="30">
        <f t="shared" si="9"/>
        <v>0</v>
      </c>
      <c r="G330"/>
      <c r="H330"/>
    </row>
    <row r="331" spans="1:8" s="24" customFormat="1">
      <c r="A331" s="3"/>
      <c r="B331" s="3"/>
      <c r="C331" s="43"/>
      <c r="D331" s="30">
        <f t="shared" si="8"/>
        <v>0</v>
      </c>
      <c r="E331" s="30">
        <f t="shared" si="9"/>
        <v>0</v>
      </c>
      <c r="G331"/>
      <c r="H331"/>
    </row>
    <row r="332" spans="1:8" s="24" customFormat="1">
      <c r="A332" s="3"/>
      <c r="B332" s="3"/>
      <c r="C332" s="43"/>
      <c r="D332" s="30">
        <f t="shared" si="8"/>
        <v>0</v>
      </c>
      <c r="E332" s="30">
        <f t="shared" si="9"/>
        <v>0</v>
      </c>
      <c r="G332"/>
      <c r="H332"/>
    </row>
    <row r="333" spans="1:8" s="24" customFormat="1">
      <c r="A333" s="3"/>
      <c r="B333" s="3"/>
      <c r="C333" s="43"/>
      <c r="D333" s="30">
        <f t="shared" si="8"/>
        <v>0</v>
      </c>
      <c r="E333" s="30">
        <f t="shared" si="9"/>
        <v>0</v>
      </c>
      <c r="G333"/>
      <c r="H333"/>
    </row>
    <row r="334" spans="1:8" s="24" customFormat="1">
      <c r="A334" s="3"/>
      <c r="B334" s="3"/>
      <c r="C334" s="43"/>
      <c r="D334" s="30">
        <f t="shared" si="8"/>
        <v>0</v>
      </c>
      <c r="E334" s="30">
        <f t="shared" si="9"/>
        <v>0</v>
      </c>
      <c r="G334"/>
      <c r="H334"/>
    </row>
    <row r="335" spans="1:8" s="24" customFormat="1">
      <c r="A335" s="3"/>
      <c r="B335" s="3"/>
      <c r="C335" s="43"/>
      <c r="D335" s="30">
        <f t="shared" si="8"/>
        <v>0</v>
      </c>
      <c r="E335" s="30">
        <f t="shared" si="9"/>
        <v>0</v>
      </c>
      <c r="G335"/>
      <c r="H335"/>
    </row>
    <row r="336" spans="1:8" s="24" customFormat="1">
      <c r="A336" s="3"/>
      <c r="B336" s="3"/>
      <c r="C336" s="43"/>
      <c r="D336" s="30">
        <f t="shared" si="8"/>
        <v>0</v>
      </c>
      <c r="E336" s="30">
        <f t="shared" si="9"/>
        <v>0</v>
      </c>
      <c r="G336"/>
      <c r="H336"/>
    </row>
    <row r="337" spans="1:8" s="24" customFormat="1">
      <c r="A337" s="3"/>
      <c r="B337" s="3"/>
      <c r="C337" s="43"/>
      <c r="D337" s="30">
        <f t="shared" si="8"/>
        <v>0</v>
      </c>
      <c r="E337" s="30">
        <f t="shared" si="9"/>
        <v>0</v>
      </c>
      <c r="G337"/>
      <c r="H337"/>
    </row>
    <row r="338" spans="1:8" s="24" customFormat="1">
      <c r="A338" s="3"/>
      <c r="B338" s="3"/>
      <c r="C338" s="43"/>
      <c r="D338" s="30">
        <f t="shared" ref="D338:D401" si="10">100000*(0.153846153846154)*(B338/56)</f>
        <v>0</v>
      </c>
      <c r="E338" s="30">
        <f t="shared" si="9"/>
        <v>0</v>
      </c>
      <c r="G338"/>
      <c r="H338"/>
    </row>
    <row r="339" spans="1:8" s="24" customFormat="1">
      <c r="A339" s="3"/>
      <c r="B339" s="3"/>
      <c r="C339" s="43"/>
      <c r="D339" s="30">
        <f t="shared" si="10"/>
        <v>0</v>
      </c>
      <c r="E339" s="30">
        <f t="shared" si="9"/>
        <v>0</v>
      </c>
      <c r="G339"/>
      <c r="H339"/>
    </row>
    <row r="340" spans="1:8" s="24" customFormat="1">
      <c r="A340" s="3"/>
      <c r="B340" s="3"/>
      <c r="C340" s="43"/>
      <c r="D340" s="30">
        <f t="shared" si="10"/>
        <v>0</v>
      </c>
      <c r="E340" s="30">
        <f t="shared" ref="E340:E403" si="11">+IF((C340-D340)&gt;0,C340-D340,0)</f>
        <v>0</v>
      </c>
      <c r="G340"/>
      <c r="H340"/>
    </row>
    <row r="341" spans="1:8" s="24" customFormat="1">
      <c r="A341" s="3"/>
      <c r="B341" s="3"/>
      <c r="C341" s="43"/>
      <c r="D341" s="30">
        <f t="shared" si="10"/>
        <v>0</v>
      </c>
      <c r="E341" s="30">
        <f t="shared" si="11"/>
        <v>0</v>
      </c>
      <c r="G341"/>
      <c r="H341"/>
    </row>
    <row r="342" spans="1:8" s="24" customFormat="1">
      <c r="A342" s="3"/>
      <c r="B342" s="3"/>
      <c r="C342" s="43"/>
      <c r="D342" s="30">
        <f t="shared" si="10"/>
        <v>0</v>
      </c>
      <c r="E342" s="30">
        <f t="shared" si="11"/>
        <v>0</v>
      </c>
      <c r="G342"/>
      <c r="H342"/>
    </row>
    <row r="343" spans="1:8" s="24" customFormat="1">
      <c r="A343" s="3"/>
      <c r="B343" s="3"/>
      <c r="C343" s="43"/>
      <c r="D343" s="30">
        <f t="shared" si="10"/>
        <v>0</v>
      </c>
      <c r="E343" s="30">
        <f t="shared" si="11"/>
        <v>0</v>
      </c>
      <c r="G343"/>
      <c r="H343"/>
    </row>
    <row r="344" spans="1:8" s="24" customFormat="1">
      <c r="A344" s="3"/>
      <c r="B344" s="3"/>
      <c r="C344" s="43"/>
      <c r="D344" s="30">
        <f t="shared" si="10"/>
        <v>0</v>
      </c>
      <c r="E344" s="30">
        <f t="shared" si="11"/>
        <v>0</v>
      </c>
      <c r="G344"/>
      <c r="H344"/>
    </row>
    <row r="345" spans="1:8" s="24" customFormat="1">
      <c r="A345" s="3"/>
      <c r="B345" s="3"/>
      <c r="C345" s="43"/>
      <c r="D345" s="30">
        <f t="shared" si="10"/>
        <v>0</v>
      </c>
      <c r="E345" s="30">
        <f t="shared" si="11"/>
        <v>0</v>
      </c>
      <c r="G345"/>
      <c r="H345"/>
    </row>
    <row r="346" spans="1:8" s="24" customFormat="1">
      <c r="A346" s="3"/>
      <c r="B346" s="3"/>
      <c r="C346" s="43"/>
      <c r="D346" s="30">
        <f t="shared" si="10"/>
        <v>0</v>
      </c>
      <c r="E346" s="30">
        <f t="shared" si="11"/>
        <v>0</v>
      </c>
      <c r="G346"/>
      <c r="H346"/>
    </row>
    <row r="347" spans="1:8" s="24" customFormat="1">
      <c r="A347" s="3"/>
      <c r="B347" s="3"/>
      <c r="C347" s="43"/>
      <c r="D347" s="30">
        <f t="shared" si="10"/>
        <v>0</v>
      </c>
      <c r="E347" s="30">
        <f t="shared" si="11"/>
        <v>0</v>
      </c>
      <c r="G347"/>
      <c r="H347"/>
    </row>
    <row r="348" spans="1:8" s="24" customFormat="1">
      <c r="A348" s="3"/>
      <c r="B348" s="3"/>
      <c r="C348" s="43"/>
      <c r="D348" s="30">
        <f t="shared" si="10"/>
        <v>0</v>
      </c>
      <c r="E348" s="30">
        <f t="shared" si="11"/>
        <v>0</v>
      </c>
      <c r="G348"/>
      <c r="H348"/>
    </row>
    <row r="349" spans="1:8" s="24" customFormat="1">
      <c r="A349" s="3"/>
      <c r="B349" s="3"/>
      <c r="C349" s="43"/>
      <c r="D349" s="30">
        <f t="shared" si="10"/>
        <v>0</v>
      </c>
      <c r="E349" s="30">
        <f t="shared" si="11"/>
        <v>0</v>
      </c>
      <c r="G349"/>
      <c r="H349"/>
    </row>
    <row r="350" spans="1:8" s="24" customFormat="1">
      <c r="A350" s="3"/>
      <c r="B350" s="3"/>
      <c r="C350" s="43"/>
      <c r="D350" s="30">
        <f t="shared" si="10"/>
        <v>0</v>
      </c>
      <c r="E350" s="30">
        <f t="shared" si="11"/>
        <v>0</v>
      </c>
      <c r="G350"/>
      <c r="H350"/>
    </row>
    <row r="351" spans="1:8" s="24" customFormat="1">
      <c r="A351" s="3"/>
      <c r="B351" s="3"/>
      <c r="C351" s="43"/>
      <c r="D351" s="30">
        <f t="shared" si="10"/>
        <v>0</v>
      </c>
      <c r="E351" s="30">
        <f t="shared" si="11"/>
        <v>0</v>
      </c>
      <c r="G351"/>
      <c r="H351"/>
    </row>
    <row r="352" spans="1:8" s="24" customFormat="1">
      <c r="A352" s="3"/>
      <c r="B352" s="3"/>
      <c r="C352" s="43"/>
      <c r="D352" s="30">
        <f t="shared" si="10"/>
        <v>0</v>
      </c>
      <c r="E352" s="30">
        <f t="shared" si="11"/>
        <v>0</v>
      </c>
      <c r="G352"/>
      <c r="H352"/>
    </row>
    <row r="353" spans="1:8" s="24" customFormat="1">
      <c r="A353" s="3"/>
      <c r="B353" s="3"/>
      <c r="C353" s="43"/>
      <c r="D353" s="30">
        <f t="shared" si="10"/>
        <v>0</v>
      </c>
      <c r="E353" s="30">
        <f t="shared" si="11"/>
        <v>0</v>
      </c>
      <c r="G353"/>
      <c r="H353"/>
    </row>
    <row r="354" spans="1:8" s="24" customFormat="1">
      <c r="A354" s="3"/>
      <c r="B354" s="3"/>
      <c r="C354" s="43"/>
      <c r="D354" s="30">
        <f t="shared" si="10"/>
        <v>0</v>
      </c>
      <c r="E354" s="30">
        <f t="shared" si="11"/>
        <v>0</v>
      </c>
      <c r="G354"/>
      <c r="H354"/>
    </row>
    <row r="355" spans="1:8" s="24" customFormat="1">
      <c r="A355" s="3"/>
      <c r="B355" s="3"/>
      <c r="C355" s="43"/>
      <c r="D355" s="30">
        <f t="shared" si="10"/>
        <v>0</v>
      </c>
      <c r="E355" s="30">
        <f t="shared" si="11"/>
        <v>0</v>
      </c>
      <c r="G355"/>
      <c r="H355"/>
    </row>
    <row r="356" spans="1:8" s="24" customFormat="1">
      <c r="A356" s="3"/>
      <c r="B356" s="3"/>
      <c r="C356" s="43"/>
      <c r="D356" s="30">
        <f t="shared" si="10"/>
        <v>0</v>
      </c>
      <c r="E356" s="30">
        <f t="shared" si="11"/>
        <v>0</v>
      </c>
      <c r="G356"/>
      <c r="H356"/>
    </row>
    <row r="357" spans="1:8" s="24" customFormat="1">
      <c r="A357" s="3"/>
      <c r="B357" s="3"/>
      <c r="C357" s="43"/>
      <c r="D357" s="30">
        <f t="shared" si="10"/>
        <v>0</v>
      </c>
      <c r="E357" s="30">
        <f t="shared" si="11"/>
        <v>0</v>
      </c>
      <c r="G357"/>
      <c r="H357"/>
    </row>
    <row r="358" spans="1:8" s="24" customFormat="1">
      <c r="A358" s="3"/>
      <c r="B358" s="3"/>
      <c r="C358" s="43"/>
      <c r="D358" s="30">
        <f t="shared" si="10"/>
        <v>0</v>
      </c>
      <c r="E358" s="30">
        <f t="shared" si="11"/>
        <v>0</v>
      </c>
      <c r="G358"/>
      <c r="H358"/>
    </row>
    <row r="359" spans="1:8" s="24" customFormat="1">
      <c r="A359" s="3"/>
      <c r="B359" s="3"/>
      <c r="C359" s="43"/>
      <c r="D359" s="30">
        <f t="shared" si="10"/>
        <v>0</v>
      </c>
      <c r="E359" s="30">
        <f t="shared" si="11"/>
        <v>0</v>
      </c>
      <c r="G359"/>
      <c r="H359"/>
    </row>
    <row r="360" spans="1:8" s="24" customFormat="1">
      <c r="A360" s="3"/>
      <c r="B360" s="3"/>
      <c r="C360" s="43"/>
      <c r="D360" s="30">
        <f t="shared" si="10"/>
        <v>0</v>
      </c>
      <c r="E360" s="30">
        <f t="shared" si="11"/>
        <v>0</v>
      </c>
      <c r="G360"/>
      <c r="H360"/>
    </row>
    <row r="361" spans="1:8" s="24" customFormat="1">
      <c r="A361" s="3"/>
      <c r="B361" s="3"/>
      <c r="C361" s="43"/>
      <c r="D361" s="30">
        <f t="shared" si="10"/>
        <v>0</v>
      </c>
      <c r="E361" s="30">
        <f t="shared" si="11"/>
        <v>0</v>
      </c>
      <c r="G361"/>
      <c r="H361"/>
    </row>
    <row r="362" spans="1:8" s="24" customFormat="1">
      <c r="A362" s="3"/>
      <c r="B362" s="3"/>
      <c r="C362" s="43"/>
      <c r="D362" s="30">
        <f t="shared" si="10"/>
        <v>0</v>
      </c>
      <c r="E362" s="30">
        <f t="shared" si="11"/>
        <v>0</v>
      </c>
      <c r="G362"/>
      <c r="H362"/>
    </row>
    <row r="363" spans="1:8" s="24" customFormat="1">
      <c r="A363" s="3"/>
      <c r="B363" s="3"/>
      <c r="C363" s="43"/>
      <c r="D363" s="30">
        <f t="shared" si="10"/>
        <v>0</v>
      </c>
      <c r="E363" s="30">
        <f t="shared" si="11"/>
        <v>0</v>
      </c>
      <c r="G363"/>
      <c r="H363"/>
    </row>
    <row r="364" spans="1:8" s="24" customFormat="1">
      <c r="A364" s="3"/>
      <c r="B364" s="3"/>
      <c r="C364" s="43"/>
      <c r="D364" s="30">
        <f t="shared" si="10"/>
        <v>0</v>
      </c>
      <c r="E364" s="30">
        <f t="shared" si="11"/>
        <v>0</v>
      </c>
      <c r="G364"/>
      <c r="H364"/>
    </row>
    <row r="365" spans="1:8" s="24" customFormat="1">
      <c r="A365" s="3"/>
      <c r="B365" s="3"/>
      <c r="C365" s="43"/>
      <c r="D365" s="30">
        <f t="shared" si="10"/>
        <v>0</v>
      </c>
      <c r="E365" s="30">
        <f t="shared" si="11"/>
        <v>0</v>
      </c>
      <c r="G365"/>
      <c r="H365"/>
    </row>
    <row r="366" spans="1:8" s="24" customFormat="1">
      <c r="A366" s="3"/>
      <c r="B366" s="3"/>
      <c r="C366" s="43"/>
      <c r="D366" s="30">
        <f t="shared" si="10"/>
        <v>0</v>
      </c>
      <c r="E366" s="30">
        <f t="shared" si="11"/>
        <v>0</v>
      </c>
      <c r="G366"/>
      <c r="H366"/>
    </row>
    <row r="367" spans="1:8" s="24" customFormat="1">
      <c r="A367" s="3"/>
      <c r="B367" s="3"/>
      <c r="C367" s="43"/>
      <c r="D367" s="30">
        <f t="shared" si="10"/>
        <v>0</v>
      </c>
      <c r="E367" s="30">
        <f t="shared" si="11"/>
        <v>0</v>
      </c>
      <c r="G367"/>
      <c r="H367"/>
    </row>
    <row r="368" spans="1:8" s="24" customFormat="1">
      <c r="A368" s="3"/>
      <c r="B368" s="3"/>
      <c r="C368" s="43"/>
      <c r="D368" s="30">
        <f t="shared" si="10"/>
        <v>0</v>
      </c>
      <c r="E368" s="30">
        <f t="shared" si="11"/>
        <v>0</v>
      </c>
      <c r="G368"/>
      <c r="H368"/>
    </row>
    <row r="369" spans="1:8" s="24" customFormat="1">
      <c r="A369" s="3"/>
      <c r="B369" s="3"/>
      <c r="C369" s="43"/>
      <c r="D369" s="30">
        <f t="shared" si="10"/>
        <v>0</v>
      </c>
      <c r="E369" s="30">
        <f t="shared" si="11"/>
        <v>0</v>
      </c>
      <c r="G369"/>
      <c r="H369"/>
    </row>
    <row r="370" spans="1:8" s="24" customFormat="1">
      <c r="A370" s="3"/>
      <c r="B370" s="3"/>
      <c r="C370" s="43"/>
      <c r="D370" s="30">
        <f t="shared" si="10"/>
        <v>0</v>
      </c>
      <c r="E370" s="30">
        <f t="shared" si="11"/>
        <v>0</v>
      </c>
      <c r="G370"/>
      <c r="H370"/>
    </row>
    <row r="371" spans="1:8" s="24" customFormat="1">
      <c r="A371" s="3"/>
      <c r="B371" s="3"/>
      <c r="C371" s="43"/>
      <c r="D371" s="30">
        <f t="shared" si="10"/>
        <v>0</v>
      </c>
      <c r="E371" s="30">
        <f t="shared" si="11"/>
        <v>0</v>
      </c>
      <c r="G371"/>
      <c r="H371"/>
    </row>
    <row r="372" spans="1:8" s="24" customFormat="1">
      <c r="A372" s="3"/>
      <c r="B372" s="3"/>
      <c r="C372" s="43"/>
      <c r="D372" s="30">
        <f t="shared" si="10"/>
        <v>0</v>
      </c>
      <c r="E372" s="30">
        <f t="shared" si="11"/>
        <v>0</v>
      </c>
      <c r="G372"/>
      <c r="H372"/>
    </row>
    <row r="373" spans="1:8" s="24" customFormat="1">
      <c r="A373" s="3"/>
      <c r="B373" s="3"/>
      <c r="C373" s="43"/>
      <c r="D373" s="30">
        <f t="shared" si="10"/>
        <v>0</v>
      </c>
      <c r="E373" s="30">
        <f t="shared" si="11"/>
        <v>0</v>
      </c>
      <c r="G373"/>
      <c r="H373"/>
    </row>
    <row r="374" spans="1:8" s="24" customFormat="1">
      <c r="A374" s="3"/>
      <c r="B374" s="3"/>
      <c r="C374" s="43"/>
      <c r="D374" s="30">
        <f t="shared" si="10"/>
        <v>0</v>
      </c>
      <c r="E374" s="30">
        <f t="shared" si="11"/>
        <v>0</v>
      </c>
      <c r="G374"/>
      <c r="H374"/>
    </row>
    <row r="375" spans="1:8" s="24" customFormat="1">
      <c r="A375" s="3"/>
      <c r="B375" s="3"/>
      <c r="C375" s="43"/>
      <c r="D375" s="30">
        <f t="shared" si="10"/>
        <v>0</v>
      </c>
      <c r="E375" s="30">
        <f t="shared" si="11"/>
        <v>0</v>
      </c>
      <c r="G375"/>
      <c r="H375"/>
    </row>
    <row r="376" spans="1:8" s="24" customFormat="1">
      <c r="A376" s="3"/>
      <c r="B376" s="3"/>
      <c r="C376" s="43"/>
      <c r="D376" s="30">
        <f t="shared" si="10"/>
        <v>0</v>
      </c>
      <c r="E376" s="30">
        <f t="shared" si="11"/>
        <v>0</v>
      </c>
      <c r="G376"/>
      <c r="H376"/>
    </row>
    <row r="377" spans="1:8" s="24" customFormat="1">
      <c r="A377" s="3"/>
      <c r="B377" s="3"/>
      <c r="C377" s="43"/>
      <c r="D377" s="30">
        <f t="shared" si="10"/>
        <v>0</v>
      </c>
      <c r="E377" s="30">
        <f t="shared" si="11"/>
        <v>0</v>
      </c>
      <c r="G377"/>
      <c r="H377"/>
    </row>
    <row r="378" spans="1:8" s="24" customFormat="1">
      <c r="A378" s="3"/>
      <c r="B378" s="3"/>
      <c r="C378" s="43"/>
      <c r="D378" s="30">
        <f t="shared" si="10"/>
        <v>0</v>
      </c>
      <c r="E378" s="30">
        <f t="shared" si="11"/>
        <v>0</v>
      </c>
      <c r="G378"/>
      <c r="H378"/>
    </row>
    <row r="379" spans="1:8" s="24" customFormat="1">
      <c r="A379" s="3"/>
      <c r="B379" s="3"/>
      <c r="C379" s="43"/>
      <c r="D379" s="30">
        <f t="shared" si="10"/>
        <v>0</v>
      </c>
      <c r="E379" s="30">
        <f t="shared" si="11"/>
        <v>0</v>
      </c>
      <c r="G379"/>
      <c r="H379"/>
    </row>
    <row r="380" spans="1:8" s="24" customFormat="1">
      <c r="A380" s="3"/>
      <c r="B380" s="3"/>
      <c r="C380" s="43"/>
      <c r="D380" s="30">
        <f t="shared" si="10"/>
        <v>0</v>
      </c>
      <c r="E380" s="30">
        <f t="shared" si="11"/>
        <v>0</v>
      </c>
      <c r="G380"/>
      <c r="H380"/>
    </row>
    <row r="381" spans="1:8" s="24" customFormat="1">
      <c r="A381" s="3"/>
      <c r="B381" s="3"/>
      <c r="C381" s="43"/>
      <c r="D381" s="30">
        <f t="shared" si="10"/>
        <v>0</v>
      </c>
      <c r="E381" s="30">
        <f t="shared" si="11"/>
        <v>0</v>
      </c>
      <c r="G381"/>
      <c r="H381"/>
    </row>
    <row r="382" spans="1:8" s="24" customFormat="1">
      <c r="A382" s="3"/>
      <c r="B382" s="3"/>
      <c r="C382" s="43"/>
      <c r="D382" s="30">
        <f t="shared" si="10"/>
        <v>0</v>
      </c>
      <c r="E382" s="30">
        <f t="shared" si="11"/>
        <v>0</v>
      </c>
      <c r="G382"/>
      <c r="H382"/>
    </row>
    <row r="383" spans="1:8" s="24" customFormat="1">
      <c r="A383" s="3"/>
      <c r="B383" s="3"/>
      <c r="C383" s="43"/>
      <c r="D383" s="30">
        <f t="shared" si="10"/>
        <v>0</v>
      </c>
      <c r="E383" s="30">
        <f t="shared" si="11"/>
        <v>0</v>
      </c>
      <c r="G383"/>
      <c r="H383"/>
    </row>
    <row r="384" spans="1:8" s="24" customFormat="1">
      <c r="A384" s="3"/>
      <c r="B384" s="3"/>
      <c r="C384" s="43"/>
      <c r="D384" s="30">
        <f t="shared" si="10"/>
        <v>0</v>
      </c>
      <c r="E384" s="30">
        <f t="shared" si="11"/>
        <v>0</v>
      </c>
      <c r="G384"/>
      <c r="H384"/>
    </row>
    <row r="385" spans="1:8" s="24" customFormat="1">
      <c r="A385" s="3"/>
      <c r="B385" s="3"/>
      <c r="C385" s="43"/>
      <c r="D385" s="30">
        <f t="shared" si="10"/>
        <v>0</v>
      </c>
      <c r="E385" s="30">
        <f t="shared" si="11"/>
        <v>0</v>
      </c>
      <c r="G385"/>
      <c r="H385"/>
    </row>
    <row r="386" spans="1:8" s="24" customFormat="1">
      <c r="A386" s="3"/>
      <c r="B386" s="3"/>
      <c r="C386" s="43"/>
      <c r="D386" s="30">
        <f t="shared" si="10"/>
        <v>0</v>
      </c>
      <c r="E386" s="30">
        <f t="shared" si="11"/>
        <v>0</v>
      </c>
      <c r="G386"/>
      <c r="H386"/>
    </row>
    <row r="387" spans="1:8" s="24" customFormat="1">
      <c r="A387" s="3"/>
      <c r="B387" s="3"/>
      <c r="C387" s="43"/>
      <c r="D387" s="30">
        <f t="shared" si="10"/>
        <v>0</v>
      </c>
      <c r="E387" s="30">
        <f t="shared" si="11"/>
        <v>0</v>
      </c>
      <c r="G387"/>
      <c r="H387"/>
    </row>
    <row r="388" spans="1:8" s="24" customFormat="1">
      <c r="A388" s="3"/>
      <c r="B388" s="3"/>
      <c r="C388" s="43"/>
      <c r="D388" s="30">
        <f t="shared" si="10"/>
        <v>0</v>
      </c>
      <c r="E388" s="30">
        <f t="shared" si="11"/>
        <v>0</v>
      </c>
      <c r="G388"/>
      <c r="H388"/>
    </row>
    <row r="389" spans="1:8" s="24" customFormat="1">
      <c r="A389" s="3"/>
      <c r="B389" s="3"/>
      <c r="C389" s="43"/>
      <c r="D389" s="30">
        <f t="shared" si="10"/>
        <v>0</v>
      </c>
      <c r="E389" s="30">
        <f t="shared" si="11"/>
        <v>0</v>
      </c>
      <c r="G389"/>
      <c r="H389"/>
    </row>
    <row r="390" spans="1:8" s="24" customFormat="1">
      <c r="A390" s="3"/>
      <c r="B390" s="3"/>
      <c r="C390" s="43"/>
      <c r="D390" s="30">
        <f t="shared" si="10"/>
        <v>0</v>
      </c>
      <c r="E390" s="30">
        <f t="shared" si="11"/>
        <v>0</v>
      </c>
      <c r="G390"/>
      <c r="H390"/>
    </row>
    <row r="391" spans="1:8" s="24" customFormat="1">
      <c r="A391" s="3"/>
      <c r="B391" s="3"/>
      <c r="C391" s="43"/>
      <c r="D391" s="30">
        <f t="shared" si="10"/>
        <v>0</v>
      </c>
      <c r="E391" s="30">
        <f t="shared" si="11"/>
        <v>0</v>
      </c>
      <c r="G391"/>
      <c r="H391"/>
    </row>
    <row r="392" spans="1:8" s="24" customFormat="1">
      <c r="A392" s="3"/>
      <c r="B392" s="3"/>
      <c r="C392" s="43"/>
      <c r="D392" s="30">
        <f t="shared" si="10"/>
        <v>0</v>
      </c>
      <c r="E392" s="30">
        <f t="shared" si="11"/>
        <v>0</v>
      </c>
      <c r="G392"/>
      <c r="H392"/>
    </row>
    <row r="393" spans="1:8" s="24" customFormat="1">
      <c r="A393" s="3"/>
      <c r="B393" s="3"/>
      <c r="C393" s="43"/>
      <c r="D393" s="30">
        <f t="shared" si="10"/>
        <v>0</v>
      </c>
      <c r="E393" s="30">
        <f t="shared" si="11"/>
        <v>0</v>
      </c>
      <c r="G393"/>
      <c r="H393"/>
    </row>
    <row r="394" spans="1:8" s="24" customFormat="1">
      <c r="A394" s="3"/>
      <c r="B394" s="3"/>
      <c r="C394" s="43"/>
      <c r="D394" s="30">
        <f t="shared" si="10"/>
        <v>0</v>
      </c>
      <c r="E394" s="30">
        <f t="shared" si="11"/>
        <v>0</v>
      </c>
      <c r="G394"/>
      <c r="H394"/>
    </row>
    <row r="395" spans="1:8" s="24" customFormat="1">
      <c r="A395" s="3"/>
      <c r="B395" s="3"/>
      <c r="C395" s="43"/>
      <c r="D395" s="30">
        <f t="shared" si="10"/>
        <v>0</v>
      </c>
      <c r="E395" s="30">
        <f t="shared" si="11"/>
        <v>0</v>
      </c>
      <c r="G395"/>
      <c r="H395"/>
    </row>
    <row r="396" spans="1:8" s="24" customFormat="1">
      <c r="A396" s="3"/>
      <c r="B396" s="3"/>
      <c r="C396" s="43"/>
      <c r="D396" s="30">
        <f t="shared" si="10"/>
        <v>0</v>
      </c>
      <c r="E396" s="30">
        <f t="shared" si="11"/>
        <v>0</v>
      </c>
      <c r="G396"/>
      <c r="H396"/>
    </row>
    <row r="397" spans="1:8" s="24" customFormat="1">
      <c r="A397" s="3"/>
      <c r="B397" s="3"/>
      <c r="C397" s="43"/>
      <c r="D397" s="30">
        <f t="shared" si="10"/>
        <v>0</v>
      </c>
      <c r="E397" s="30">
        <f t="shared" si="11"/>
        <v>0</v>
      </c>
      <c r="G397"/>
      <c r="H397"/>
    </row>
    <row r="398" spans="1:8" s="24" customFormat="1">
      <c r="A398" s="3"/>
      <c r="B398" s="3"/>
      <c r="C398" s="43"/>
      <c r="D398" s="30">
        <f t="shared" si="10"/>
        <v>0</v>
      </c>
      <c r="E398" s="30">
        <f t="shared" si="11"/>
        <v>0</v>
      </c>
      <c r="G398"/>
      <c r="H398"/>
    </row>
    <row r="399" spans="1:8" s="24" customFormat="1">
      <c r="A399" s="3"/>
      <c r="B399" s="3"/>
      <c r="C399" s="43"/>
      <c r="D399" s="30">
        <f t="shared" si="10"/>
        <v>0</v>
      </c>
      <c r="E399" s="30">
        <f t="shared" si="11"/>
        <v>0</v>
      </c>
      <c r="G399"/>
      <c r="H399"/>
    </row>
    <row r="400" spans="1:8" s="24" customFormat="1">
      <c r="A400" s="3"/>
      <c r="B400" s="3"/>
      <c r="C400" s="43"/>
      <c r="D400" s="30">
        <f t="shared" si="10"/>
        <v>0</v>
      </c>
      <c r="E400" s="30">
        <f t="shared" si="11"/>
        <v>0</v>
      </c>
      <c r="G400"/>
      <c r="H400"/>
    </row>
    <row r="401" spans="1:8" s="24" customFormat="1">
      <c r="A401" s="3"/>
      <c r="B401" s="3"/>
      <c r="C401" s="43"/>
      <c r="D401" s="30">
        <f t="shared" si="10"/>
        <v>0</v>
      </c>
      <c r="E401" s="30">
        <f t="shared" si="11"/>
        <v>0</v>
      </c>
      <c r="G401"/>
      <c r="H401"/>
    </row>
    <row r="402" spans="1:8" s="24" customFormat="1">
      <c r="A402" s="3"/>
      <c r="B402" s="3"/>
      <c r="C402" s="43"/>
      <c r="D402" s="30">
        <f t="shared" ref="D402:D465" si="12">100000*(0.153846153846154)*(B402/56)</f>
        <v>0</v>
      </c>
      <c r="E402" s="30">
        <f t="shared" si="11"/>
        <v>0</v>
      </c>
      <c r="G402"/>
      <c r="H402"/>
    </row>
    <row r="403" spans="1:8" s="24" customFormat="1">
      <c r="A403" s="3"/>
      <c r="B403" s="3"/>
      <c r="C403" s="43"/>
      <c r="D403" s="30">
        <f t="shared" si="12"/>
        <v>0</v>
      </c>
      <c r="E403" s="30">
        <f t="shared" si="11"/>
        <v>0</v>
      </c>
      <c r="G403"/>
      <c r="H403"/>
    </row>
    <row r="404" spans="1:8" s="24" customFormat="1">
      <c r="A404" s="3"/>
      <c r="B404" s="3"/>
      <c r="C404" s="43"/>
      <c r="D404" s="30">
        <f t="shared" si="12"/>
        <v>0</v>
      </c>
      <c r="E404" s="30">
        <f t="shared" ref="E404:E467" si="13">+IF((C404-D404)&gt;0,C404-D404,0)</f>
        <v>0</v>
      </c>
      <c r="G404"/>
      <c r="H404"/>
    </row>
    <row r="405" spans="1:8" s="24" customFormat="1">
      <c r="A405" s="3"/>
      <c r="B405" s="3"/>
      <c r="C405" s="43"/>
      <c r="D405" s="30">
        <f t="shared" si="12"/>
        <v>0</v>
      </c>
      <c r="E405" s="30">
        <f t="shared" si="13"/>
        <v>0</v>
      </c>
      <c r="G405"/>
      <c r="H405"/>
    </row>
    <row r="406" spans="1:8" s="24" customFormat="1">
      <c r="A406" s="3"/>
      <c r="B406" s="3"/>
      <c r="C406" s="43"/>
      <c r="D406" s="30">
        <f t="shared" si="12"/>
        <v>0</v>
      </c>
      <c r="E406" s="30">
        <f t="shared" si="13"/>
        <v>0</v>
      </c>
      <c r="G406"/>
      <c r="H406"/>
    </row>
    <row r="407" spans="1:8" s="24" customFormat="1">
      <c r="A407" s="3"/>
      <c r="B407" s="3"/>
      <c r="C407" s="43"/>
      <c r="D407" s="30">
        <f t="shared" si="12"/>
        <v>0</v>
      </c>
      <c r="E407" s="30">
        <f t="shared" si="13"/>
        <v>0</v>
      </c>
      <c r="G407"/>
      <c r="H407"/>
    </row>
    <row r="408" spans="1:8" s="24" customFormat="1">
      <c r="A408" s="3"/>
      <c r="B408" s="3"/>
      <c r="C408" s="43"/>
      <c r="D408" s="30">
        <f t="shared" si="12"/>
        <v>0</v>
      </c>
      <c r="E408" s="30">
        <f t="shared" si="13"/>
        <v>0</v>
      </c>
      <c r="G408"/>
      <c r="H408"/>
    </row>
    <row r="409" spans="1:8" s="24" customFormat="1">
      <c r="A409" s="3"/>
      <c r="B409" s="3"/>
      <c r="C409" s="43"/>
      <c r="D409" s="30">
        <f t="shared" si="12"/>
        <v>0</v>
      </c>
      <c r="E409" s="30">
        <f t="shared" si="13"/>
        <v>0</v>
      </c>
      <c r="G409"/>
      <c r="H409"/>
    </row>
    <row r="410" spans="1:8" s="24" customFormat="1">
      <c r="A410" s="3"/>
      <c r="B410" s="3"/>
      <c r="C410" s="43"/>
      <c r="D410" s="30">
        <f t="shared" si="12"/>
        <v>0</v>
      </c>
      <c r="E410" s="30">
        <f t="shared" si="13"/>
        <v>0</v>
      </c>
      <c r="G410"/>
      <c r="H410"/>
    </row>
    <row r="411" spans="1:8" s="24" customFormat="1">
      <c r="A411" s="3"/>
      <c r="B411" s="3"/>
      <c r="C411" s="43"/>
      <c r="D411" s="30">
        <f t="shared" si="12"/>
        <v>0</v>
      </c>
      <c r="E411" s="30">
        <f t="shared" si="13"/>
        <v>0</v>
      </c>
      <c r="G411"/>
      <c r="H411"/>
    </row>
    <row r="412" spans="1:8" s="24" customFormat="1">
      <c r="A412" s="3"/>
      <c r="B412" s="3"/>
      <c r="C412" s="43"/>
      <c r="D412" s="30">
        <f t="shared" si="12"/>
        <v>0</v>
      </c>
      <c r="E412" s="30">
        <f t="shared" si="13"/>
        <v>0</v>
      </c>
      <c r="G412"/>
      <c r="H412"/>
    </row>
    <row r="413" spans="1:8" s="24" customFormat="1">
      <c r="A413" s="3"/>
      <c r="B413" s="3"/>
      <c r="C413" s="43"/>
      <c r="D413" s="30">
        <f t="shared" si="12"/>
        <v>0</v>
      </c>
      <c r="E413" s="30">
        <f t="shared" si="13"/>
        <v>0</v>
      </c>
      <c r="G413"/>
      <c r="H413"/>
    </row>
    <row r="414" spans="1:8" s="24" customFormat="1">
      <c r="A414" s="3"/>
      <c r="B414" s="3"/>
      <c r="C414" s="43"/>
      <c r="D414" s="30">
        <f t="shared" si="12"/>
        <v>0</v>
      </c>
      <c r="E414" s="30">
        <f t="shared" si="13"/>
        <v>0</v>
      </c>
      <c r="G414"/>
      <c r="H414"/>
    </row>
    <row r="415" spans="1:8" s="24" customFormat="1">
      <c r="A415" s="3"/>
      <c r="B415" s="3"/>
      <c r="C415" s="43"/>
      <c r="D415" s="30">
        <f t="shared" si="12"/>
        <v>0</v>
      </c>
      <c r="E415" s="30">
        <f t="shared" si="13"/>
        <v>0</v>
      </c>
      <c r="G415"/>
      <c r="H415"/>
    </row>
    <row r="416" spans="1:8" s="24" customFormat="1">
      <c r="A416" s="3"/>
      <c r="B416" s="3"/>
      <c r="C416" s="43"/>
      <c r="D416" s="30">
        <f t="shared" si="12"/>
        <v>0</v>
      </c>
      <c r="E416" s="30">
        <f t="shared" si="13"/>
        <v>0</v>
      </c>
      <c r="G416"/>
      <c r="H416"/>
    </row>
    <row r="417" spans="1:8" s="24" customFormat="1">
      <c r="A417" s="3"/>
      <c r="B417" s="3"/>
      <c r="C417" s="43"/>
      <c r="D417" s="30">
        <f t="shared" si="12"/>
        <v>0</v>
      </c>
      <c r="E417" s="30">
        <f t="shared" si="13"/>
        <v>0</v>
      </c>
      <c r="G417"/>
      <c r="H417"/>
    </row>
    <row r="418" spans="1:8" s="24" customFormat="1">
      <c r="A418" s="3"/>
      <c r="B418" s="3"/>
      <c r="C418" s="43"/>
      <c r="D418" s="30">
        <f t="shared" si="12"/>
        <v>0</v>
      </c>
      <c r="E418" s="30">
        <f t="shared" si="13"/>
        <v>0</v>
      </c>
      <c r="G418"/>
      <c r="H418"/>
    </row>
    <row r="419" spans="1:8" s="24" customFormat="1">
      <c r="A419" s="3"/>
      <c r="B419" s="3"/>
      <c r="C419" s="43"/>
      <c r="D419" s="30">
        <f t="shared" si="12"/>
        <v>0</v>
      </c>
      <c r="E419" s="30">
        <f t="shared" si="13"/>
        <v>0</v>
      </c>
      <c r="G419"/>
      <c r="H419"/>
    </row>
    <row r="420" spans="1:8" s="24" customFormat="1">
      <c r="A420" s="3"/>
      <c r="B420" s="3"/>
      <c r="C420" s="43"/>
      <c r="D420" s="30">
        <f t="shared" si="12"/>
        <v>0</v>
      </c>
      <c r="E420" s="30">
        <f t="shared" si="13"/>
        <v>0</v>
      </c>
      <c r="G420"/>
      <c r="H420"/>
    </row>
    <row r="421" spans="1:8" s="24" customFormat="1">
      <c r="A421" s="3"/>
      <c r="B421" s="3"/>
      <c r="C421" s="43"/>
      <c r="D421" s="30">
        <f t="shared" si="12"/>
        <v>0</v>
      </c>
      <c r="E421" s="30">
        <f t="shared" si="13"/>
        <v>0</v>
      </c>
      <c r="G421"/>
      <c r="H421"/>
    </row>
    <row r="422" spans="1:8" s="24" customFormat="1">
      <c r="A422" s="3"/>
      <c r="B422" s="3"/>
      <c r="C422" s="43"/>
      <c r="D422" s="30">
        <f t="shared" si="12"/>
        <v>0</v>
      </c>
      <c r="E422" s="30">
        <f t="shared" si="13"/>
        <v>0</v>
      </c>
      <c r="G422"/>
      <c r="H422"/>
    </row>
    <row r="423" spans="1:8" s="24" customFormat="1">
      <c r="A423" s="3"/>
      <c r="B423" s="3"/>
      <c r="C423" s="43"/>
      <c r="D423" s="30">
        <f t="shared" si="12"/>
        <v>0</v>
      </c>
      <c r="E423" s="30">
        <f t="shared" si="13"/>
        <v>0</v>
      </c>
      <c r="G423"/>
      <c r="H423"/>
    </row>
    <row r="424" spans="1:8" s="24" customFormat="1">
      <c r="A424" s="3"/>
      <c r="B424" s="3"/>
      <c r="C424" s="43"/>
      <c r="D424" s="30">
        <f t="shared" si="12"/>
        <v>0</v>
      </c>
      <c r="E424" s="30">
        <f t="shared" si="13"/>
        <v>0</v>
      </c>
      <c r="G424"/>
      <c r="H424"/>
    </row>
    <row r="425" spans="1:8" s="24" customFormat="1">
      <c r="A425" s="3"/>
      <c r="B425" s="3"/>
      <c r="C425" s="43"/>
      <c r="D425" s="30">
        <f t="shared" si="12"/>
        <v>0</v>
      </c>
      <c r="E425" s="30">
        <f t="shared" si="13"/>
        <v>0</v>
      </c>
      <c r="G425"/>
      <c r="H425"/>
    </row>
    <row r="426" spans="1:8" s="24" customFormat="1">
      <c r="A426" s="3"/>
      <c r="B426" s="3"/>
      <c r="C426" s="43"/>
      <c r="D426" s="30">
        <f t="shared" si="12"/>
        <v>0</v>
      </c>
      <c r="E426" s="30">
        <f t="shared" si="13"/>
        <v>0</v>
      </c>
      <c r="G426"/>
      <c r="H426"/>
    </row>
    <row r="427" spans="1:8" s="24" customFormat="1">
      <c r="A427" s="3"/>
      <c r="B427" s="3"/>
      <c r="C427" s="43"/>
      <c r="D427" s="30">
        <f t="shared" si="12"/>
        <v>0</v>
      </c>
      <c r="E427" s="30">
        <f t="shared" si="13"/>
        <v>0</v>
      </c>
      <c r="G427"/>
      <c r="H427"/>
    </row>
    <row r="428" spans="1:8" s="24" customFormat="1">
      <c r="A428" s="3"/>
      <c r="B428" s="3"/>
      <c r="C428" s="43"/>
      <c r="D428" s="30">
        <f t="shared" si="12"/>
        <v>0</v>
      </c>
      <c r="E428" s="30">
        <f t="shared" si="13"/>
        <v>0</v>
      </c>
      <c r="G428"/>
      <c r="H428"/>
    </row>
    <row r="429" spans="1:8" s="24" customFormat="1">
      <c r="A429" s="3"/>
      <c r="B429" s="3"/>
      <c r="C429" s="43"/>
      <c r="D429" s="30">
        <f t="shared" si="12"/>
        <v>0</v>
      </c>
      <c r="E429" s="30">
        <f t="shared" si="13"/>
        <v>0</v>
      </c>
      <c r="G429"/>
      <c r="H429"/>
    </row>
    <row r="430" spans="1:8" s="24" customFormat="1">
      <c r="A430" s="3"/>
      <c r="B430" s="3"/>
      <c r="C430" s="43"/>
      <c r="D430" s="30">
        <f t="shared" si="12"/>
        <v>0</v>
      </c>
      <c r="E430" s="30">
        <f t="shared" si="13"/>
        <v>0</v>
      </c>
      <c r="G430"/>
      <c r="H430"/>
    </row>
    <row r="431" spans="1:8" s="24" customFormat="1">
      <c r="A431" s="3"/>
      <c r="B431" s="3"/>
      <c r="C431" s="43"/>
      <c r="D431" s="30">
        <f t="shared" si="12"/>
        <v>0</v>
      </c>
      <c r="E431" s="30">
        <f t="shared" si="13"/>
        <v>0</v>
      </c>
      <c r="G431"/>
      <c r="H431"/>
    </row>
    <row r="432" spans="1:8" s="24" customFormat="1">
      <c r="A432" s="3"/>
      <c r="B432" s="3"/>
      <c r="C432" s="43"/>
      <c r="D432" s="30">
        <f t="shared" si="12"/>
        <v>0</v>
      </c>
      <c r="E432" s="30">
        <f t="shared" si="13"/>
        <v>0</v>
      </c>
      <c r="G432"/>
      <c r="H432"/>
    </row>
    <row r="433" spans="1:8" s="24" customFormat="1">
      <c r="A433" s="3"/>
      <c r="B433" s="3"/>
      <c r="C433" s="43"/>
      <c r="D433" s="30">
        <f t="shared" si="12"/>
        <v>0</v>
      </c>
      <c r="E433" s="30">
        <f t="shared" si="13"/>
        <v>0</v>
      </c>
      <c r="G433"/>
      <c r="H433"/>
    </row>
    <row r="434" spans="1:8" s="24" customFormat="1">
      <c r="A434" s="3"/>
      <c r="B434" s="3"/>
      <c r="C434" s="43"/>
      <c r="D434" s="30">
        <f t="shared" si="12"/>
        <v>0</v>
      </c>
      <c r="E434" s="30">
        <f t="shared" si="13"/>
        <v>0</v>
      </c>
      <c r="G434"/>
      <c r="H434"/>
    </row>
    <row r="435" spans="1:8" s="24" customFormat="1">
      <c r="A435" s="3"/>
      <c r="B435" s="3"/>
      <c r="C435" s="43"/>
      <c r="D435" s="30">
        <f t="shared" si="12"/>
        <v>0</v>
      </c>
      <c r="E435" s="30">
        <f t="shared" si="13"/>
        <v>0</v>
      </c>
      <c r="G435"/>
      <c r="H435"/>
    </row>
    <row r="436" spans="1:8" s="24" customFormat="1">
      <c r="A436" s="3"/>
      <c r="B436" s="3"/>
      <c r="C436" s="43"/>
      <c r="D436" s="30">
        <f t="shared" si="12"/>
        <v>0</v>
      </c>
      <c r="E436" s="30">
        <f t="shared" si="13"/>
        <v>0</v>
      </c>
      <c r="G436"/>
      <c r="H436"/>
    </row>
    <row r="437" spans="1:8" s="24" customFormat="1">
      <c r="A437" s="3"/>
      <c r="B437" s="3"/>
      <c r="C437" s="43"/>
      <c r="D437" s="30">
        <f t="shared" si="12"/>
        <v>0</v>
      </c>
      <c r="E437" s="30">
        <f t="shared" si="13"/>
        <v>0</v>
      </c>
      <c r="G437"/>
      <c r="H437"/>
    </row>
    <row r="438" spans="1:8" s="24" customFormat="1">
      <c r="A438" s="3"/>
      <c r="B438" s="3"/>
      <c r="C438" s="43"/>
      <c r="D438" s="30">
        <f t="shared" si="12"/>
        <v>0</v>
      </c>
      <c r="E438" s="30">
        <f t="shared" si="13"/>
        <v>0</v>
      </c>
      <c r="G438"/>
      <c r="H438"/>
    </row>
    <row r="439" spans="1:8" s="24" customFormat="1">
      <c r="A439" s="3"/>
      <c r="B439" s="3"/>
      <c r="C439" s="43"/>
      <c r="D439" s="30">
        <f t="shared" si="12"/>
        <v>0</v>
      </c>
      <c r="E439" s="30">
        <f t="shared" si="13"/>
        <v>0</v>
      </c>
      <c r="G439"/>
      <c r="H439"/>
    </row>
    <row r="440" spans="1:8" s="24" customFormat="1">
      <c r="A440" s="3"/>
      <c r="B440" s="3"/>
      <c r="C440" s="43"/>
      <c r="D440" s="30">
        <f t="shared" si="12"/>
        <v>0</v>
      </c>
      <c r="E440" s="30">
        <f t="shared" si="13"/>
        <v>0</v>
      </c>
      <c r="G440"/>
      <c r="H440"/>
    </row>
    <row r="441" spans="1:8" s="24" customFormat="1">
      <c r="A441" s="3"/>
      <c r="B441" s="3"/>
      <c r="C441" s="43"/>
      <c r="D441" s="30">
        <f t="shared" si="12"/>
        <v>0</v>
      </c>
      <c r="E441" s="30">
        <f t="shared" si="13"/>
        <v>0</v>
      </c>
      <c r="G441"/>
      <c r="H441"/>
    </row>
    <row r="442" spans="1:8" s="24" customFormat="1">
      <c r="A442" s="3"/>
      <c r="B442" s="3"/>
      <c r="C442" s="43"/>
      <c r="D442" s="30">
        <f t="shared" si="12"/>
        <v>0</v>
      </c>
      <c r="E442" s="30">
        <f t="shared" si="13"/>
        <v>0</v>
      </c>
      <c r="G442"/>
      <c r="H442"/>
    </row>
    <row r="443" spans="1:8" s="24" customFormat="1">
      <c r="A443" s="3"/>
      <c r="B443" s="3"/>
      <c r="C443" s="43"/>
      <c r="D443" s="30">
        <f t="shared" si="12"/>
        <v>0</v>
      </c>
      <c r="E443" s="30">
        <f t="shared" si="13"/>
        <v>0</v>
      </c>
      <c r="G443"/>
      <c r="H443"/>
    </row>
    <row r="444" spans="1:8" s="24" customFormat="1">
      <c r="A444" s="3"/>
      <c r="B444" s="3"/>
      <c r="C444" s="43"/>
      <c r="D444" s="30">
        <f t="shared" si="12"/>
        <v>0</v>
      </c>
      <c r="E444" s="30">
        <f t="shared" si="13"/>
        <v>0</v>
      </c>
      <c r="G444"/>
      <c r="H444"/>
    </row>
    <row r="445" spans="1:8" s="24" customFormat="1">
      <c r="A445" s="3"/>
      <c r="B445" s="3"/>
      <c r="C445" s="43"/>
      <c r="D445" s="30">
        <f t="shared" si="12"/>
        <v>0</v>
      </c>
      <c r="E445" s="30">
        <f t="shared" si="13"/>
        <v>0</v>
      </c>
      <c r="G445"/>
      <c r="H445"/>
    </row>
    <row r="446" spans="1:8" s="24" customFormat="1">
      <c r="A446" s="3"/>
      <c r="B446" s="3"/>
      <c r="C446" s="43"/>
      <c r="D446" s="30">
        <f t="shared" si="12"/>
        <v>0</v>
      </c>
      <c r="E446" s="30">
        <f t="shared" si="13"/>
        <v>0</v>
      </c>
      <c r="G446"/>
      <c r="H446"/>
    </row>
    <row r="447" spans="1:8" s="24" customFormat="1">
      <c r="A447" s="3"/>
      <c r="B447" s="3"/>
      <c r="C447" s="43"/>
      <c r="D447" s="30">
        <f t="shared" si="12"/>
        <v>0</v>
      </c>
      <c r="E447" s="30">
        <f t="shared" si="13"/>
        <v>0</v>
      </c>
      <c r="G447"/>
      <c r="H447"/>
    </row>
    <row r="448" spans="1:8" s="24" customFormat="1">
      <c r="A448" s="3"/>
      <c r="B448" s="3"/>
      <c r="C448" s="43"/>
      <c r="D448" s="30">
        <f t="shared" si="12"/>
        <v>0</v>
      </c>
      <c r="E448" s="30">
        <f t="shared" si="13"/>
        <v>0</v>
      </c>
      <c r="G448"/>
      <c r="H448"/>
    </row>
    <row r="449" spans="1:8" s="24" customFormat="1">
      <c r="A449" s="3"/>
      <c r="B449" s="3"/>
      <c r="C449" s="43"/>
      <c r="D449" s="30">
        <f t="shared" si="12"/>
        <v>0</v>
      </c>
      <c r="E449" s="30">
        <f t="shared" si="13"/>
        <v>0</v>
      </c>
      <c r="G449"/>
      <c r="H449"/>
    </row>
    <row r="450" spans="1:8" s="24" customFormat="1">
      <c r="A450" s="3"/>
      <c r="B450" s="3"/>
      <c r="C450" s="43"/>
      <c r="D450" s="30">
        <f t="shared" si="12"/>
        <v>0</v>
      </c>
      <c r="E450" s="30">
        <f t="shared" si="13"/>
        <v>0</v>
      </c>
      <c r="G450"/>
      <c r="H450"/>
    </row>
    <row r="451" spans="1:8" s="24" customFormat="1">
      <c r="A451" s="3"/>
      <c r="B451" s="3"/>
      <c r="C451" s="43"/>
      <c r="D451" s="30">
        <f t="shared" si="12"/>
        <v>0</v>
      </c>
      <c r="E451" s="30">
        <f t="shared" si="13"/>
        <v>0</v>
      </c>
      <c r="G451"/>
      <c r="H451"/>
    </row>
    <row r="452" spans="1:8" s="24" customFormat="1">
      <c r="A452" s="3"/>
      <c r="B452" s="3"/>
      <c r="C452" s="43"/>
      <c r="D452" s="30">
        <f t="shared" si="12"/>
        <v>0</v>
      </c>
      <c r="E452" s="30">
        <f t="shared" si="13"/>
        <v>0</v>
      </c>
      <c r="G452"/>
      <c r="H452"/>
    </row>
    <row r="453" spans="1:8" s="24" customFormat="1">
      <c r="A453" s="3"/>
      <c r="B453" s="3"/>
      <c r="C453" s="43"/>
      <c r="D453" s="30">
        <f t="shared" si="12"/>
        <v>0</v>
      </c>
      <c r="E453" s="30">
        <f t="shared" si="13"/>
        <v>0</v>
      </c>
      <c r="G453"/>
      <c r="H453"/>
    </row>
    <row r="454" spans="1:8" s="24" customFormat="1">
      <c r="A454" s="3"/>
      <c r="B454" s="3"/>
      <c r="C454" s="43"/>
      <c r="D454" s="30">
        <f t="shared" si="12"/>
        <v>0</v>
      </c>
      <c r="E454" s="30">
        <f t="shared" si="13"/>
        <v>0</v>
      </c>
      <c r="G454"/>
      <c r="H454"/>
    </row>
    <row r="455" spans="1:8" s="24" customFormat="1">
      <c r="A455" s="3"/>
      <c r="B455" s="3"/>
      <c r="C455" s="43"/>
      <c r="D455" s="30">
        <f t="shared" si="12"/>
        <v>0</v>
      </c>
      <c r="E455" s="30">
        <f t="shared" si="13"/>
        <v>0</v>
      </c>
      <c r="G455"/>
      <c r="H455"/>
    </row>
    <row r="456" spans="1:8" s="24" customFormat="1">
      <c r="A456" s="3"/>
      <c r="B456" s="3"/>
      <c r="C456" s="43"/>
      <c r="D456" s="30">
        <f t="shared" si="12"/>
        <v>0</v>
      </c>
      <c r="E456" s="30">
        <f t="shared" si="13"/>
        <v>0</v>
      </c>
      <c r="G456"/>
      <c r="H456"/>
    </row>
    <row r="457" spans="1:8" s="24" customFormat="1">
      <c r="A457" s="3"/>
      <c r="B457" s="3"/>
      <c r="C457" s="43"/>
      <c r="D457" s="30">
        <f t="shared" si="12"/>
        <v>0</v>
      </c>
      <c r="E457" s="30">
        <f t="shared" si="13"/>
        <v>0</v>
      </c>
      <c r="G457"/>
      <c r="H457"/>
    </row>
    <row r="458" spans="1:8" s="24" customFormat="1">
      <c r="A458" s="3"/>
      <c r="B458" s="3"/>
      <c r="C458" s="43"/>
      <c r="D458" s="30">
        <f t="shared" si="12"/>
        <v>0</v>
      </c>
      <c r="E458" s="30">
        <f t="shared" si="13"/>
        <v>0</v>
      </c>
      <c r="G458"/>
      <c r="H458"/>
    </row>
    <row r="459" spans="1:8" s="24" customFormat="1">
      <c r="A459" s="3"/>
      <c r="B459" s="3"/>
      <c r="C459" s="43"/>
      <c r="D459" s="30">
        <f t="shared" si="12"/>
        <v>0</v>
      </c>
      <c r="E459" s="30">
        <f t="shared" si="13"/>
        <v>0</v>
      </c>
      <c r="G459"/>
      <c r="H459"/>
    </row>
    <row r="460" spans="1:8" s="24" customFormat="1">
      <c r="A460" s="3"/>
      <c r="B460" s="3"/>
      <c r="C460" s="43"/>
      <c r="D460" s="30">
        <f t="shared" si="12"/>
        <v>0</v>
      </c>
      <c r="E460" s="30">
        <f t="shared" si="13"/>
        <v>0</v>
      </c>
      <c r="G460"/>
      <c r="H460"/>
    </row>
    <row r="461" spans="1:8" s="24" customFormat="1">
      <c r="A461" s="3"/>
      <c r="B461" s="3"/>
      <c r="C461" s="43"/>
      <c r="D461" s="30">
        <f t="shared" si="12"/>
        <v>0</v>
      </c>
      <c r="E461" s="30">
        <f t="shared" si="13"/>
        <v>0</v>
      </c>
      <c r="G461"/>
      <c r="H461"/>
    </row>
    <row r="462" spans="1:8" s="24" customFormat="1">
      <c r="A462" s="3"/>
      <c r="B462" s="3"/>
      <c r="C462" s="43"/>
      <c r="D462" s="30">
        <f t="shared" si="12"/>
        <v>0</v>
      </c>
      <c r="E462" s="30">
        <f t="shared" si="13"/>
        <v>0</v>
      </c>
      <c r="G462"/>
      <c r="H462"/>
    </row>
    <row r="463" spans="1:8" s="24" customFormat="1">
      <c r="A463" s="3"/>
      <c r="B463" s="3"/>
      <c r="C463" s="43"/>
      <c r="D463" s="30">
        <f t="shared" si="12"/>
        <v>0</v>
      </c>
      <c r="E463" s="30">
        <f t="shared" si="13"/>
        <v>0</v>
      </c>
      <c r="G463"/>
      <c r="H463"/>
    </row>
    <row r="464" spans="1:8" s="24" customFormat="1">
      <c r="A464" s="3"/>
      <c r="B464" s="3"/>
      <c r="C464" s="43"/>
      <c r="D464" s="30">
        <f t="shared" si="12"/>
        <v>0</v>
      </c>
      <c r="E464" s="30">
        <f t="shared" si="13"/>
        <v>0</v>
      </c>
      <c r="G464"/>
      <c r="H464"/>
    </row>
    <row r="465" spans="1:8" s="24" customFormat="1">
      <c r="A465" s="3"/>
      <c r="B465" s="3"/>
      <c r="C465" s="43"/>
      <c r="D465" s="30">
        <f t="shared" si="12"/>
        <v>0</v>
      </c>
      <c r="E465" s="30">
        <f t="shared" si="13"/>
        <v>0</v>
      </c>
      <c r="G465"/>
      <c r="H465"/>
    </row>
    <row r="466" spans="1:8" s="24" customFormat="1">
      <c r="A466" s="3"/>
      <c r="B466" s="3"/>
      <c r="C466" s="43"/>
      <c r="D466" s="30">
        <f t="shared" ref="D466:D529" si="14">100000*(0.153846153846154)*(B466/56)</f>
        <v>0</v>
      </c>
      <c r="E466" s="30">
        <f t="shared" si="13"/>
        <v>0</v>
      </c>
      <c r="G466"/>
      <c r="H466"/>
    </row>
    <row r="467" spans="1:8" s="24" customFormat="1">
      <c r="A467" s="3"/>
      <c r="B467" s="3"/>
      <c r="C467" s="43"/>
      <c r="D467" s="30">
        <f t="shared" si="14"/>
        <v>0</v>
      </c>
      <c r="E467" s="30">
        <f t="shared" si="13"/>
        <v>0</v>
      </c>
      <c r="G467"/>
      <c r="H467"/>
    </row>
    <row r="468" spans="1:8" s="24" customFormat="1">
      <c r="A468" s="3"/>
      <c r="B468" s="3"/>
      <c r="C468" s="43"/>
      <c r="D468" s="30">
        <f t="shared" si="14"/>
        <v>0</v>
      </c>
      <c r="E468" s="30">
        <f t="shared" ref="E468:E531" si="15">+IF((C468-D468)&gt;0,C468-D468,0)</f>
        <v>0</v>
      </c>
      <c r="G468"/>
      <c r="H468"/>
    </row>
    <row r="469" spans="1:8" s="24" customFormat="1">
      <c r="A469" s="3"/>
      <c r="B469" s="3"/>
      <c r="C469" s="43"/>
      <c r="D469" s="30">
        <f t="shared" si="14"/>
        <v>0</v>
      </c>
      <c r="E469" s="30">
        <f t="shared" si="15"/>
        <v>0</v>
      </c>
      <c r="G469"/>
      <c r="H469"/>
    </row>
    <row r="470" spans="1:8" s="24" customFormat="1">
      <c r="A470" s="3"/>
      <c r="B470" s="3"/>
      <c r="C470" s="43"/>
      <c r="D470" s="30">
        <f t="shared" si="14"/>
        <v>0</v>
      </c>
      <c r="E470" s="30">
        <f t="shared" si="15"/>
        <v>0</v>
      </c>
      <c r="G470"/>
      <c r="H470"/>
    </row>
    <row r="471" spans="1:8" s="24" customFormat="1">
      <c r="A471" s="3"/>
      <c r="B471" s="3"/>
      <c r="C471" s="43"/>
      <c r="D471" s="30">
        <f t="shared" si="14"/>
        <v>0</v>
      </c>
      <c r="E471" s="30">
        <f t="shared" si="15"/>
        <v>0</v>
      </c>
      <c r="G471"/>
      <c r="H471"/>
    </row>
    <row r="472" spans="1:8" s="24" customFormat="1">
      <c r="A472" s="3"/>
      <c r="B472" s="3"/>
      <c r="C472" s="43"/>
      <c r="D472" s="30">
        <f t="shared" si="14"/>
        <v>0</v>
      </c>
      <c r="E472" s="30">
        <f t="shared" si="15"/>
        <v>0</v>
      </c>
      <c r="G472"/>
      <c r="H472"/>
    </row>
    <row r="473" spans="1:8" s="24" customFormat="1">
      <c r="A473" s="3"/>
      <c r="B473" s="3"/>
      <c r="C473" s="43"/>
      <c r="D473" s="30">
        <f t="shared" si="14"/>
        <v>0</v>
      </c>
      <c r="E473" s="30">
        <f t="shared" si="15"/>
        <v>0</v>
      </c>
      <c r="G473"/>
      <c r="H473"/>
    </row>
    <row r="474" spans="1:8" s="24" customFormat="1">
      <c r="A474" s="3"/>
      <c r="B474" s="3"/>
      <c r="C474" s="43"/>
      <c r="D474" s="30">
        <f t="shared" si="14"/>
        <v>0</v>
      </c>
      <c r="E474" s="30">
        <f t="shared" si="15"/>
        <v>0</v>
      </c>
      <c r="G474"/>
      <c r="H474"/>
    </row>
    <row r="475" spans="1:8" s="24" customFormat="1">
      <c r="A475" s="3"/>
      <c r="B475" s="3"/>
      <c r="C475" s="43"/>
      <c r="D475" s="30">
        <f t="shared" si="14"/>
        <v>0</v>
      </c>
      <c r="E475" s="30">
        <f t="shared" si="15"/>
        <v>0</v>
      </c>
      <c r="G475"/>
      <c r="H475"/>
    </row>
    <row r="476" spans="1:8" s="24" customFormat="1">
      <c r="A476" s="3"/>
      <c r="B476" s="3"/>
      <c r="C476" s="43"/>
      <c r="D476" s="30">
        <f t="shared" si="14"/>
        <v>0</v>
      </c>
      <c r="E476" s="30">
        <f t="shared" si="15"/>
        <v>0</v>
      </c>
      <c r="G476"/>
      <c r="H476"/>
    </row>
    <row r="477" spans="1:8" s="24" customFormat="1">
      <c r="A477" s="3"/>
      <c r="B477" s="3"/>
      <c r="C477" s="43"/>
      <c r="D477" s="30">
        <f t="shared" si="14"/>
        <v>0</v>
      </c>
      <c r="E477" s="30">
        <f t="shared" si="15"/>
        <v>0</v>
      </c>
      <c r="G477"/>
      <c r="H477"/>
    </row>
    <row r="478" spans="1:8" s="24" customFormat="1">
      <c r="A478" s="3"/>
      <c r="B478" s="3"/>
      <c r="C478" s="43"/>
      <c r="D478" s="30">
        <f t="shared" si="14"/>
        <v>0</v>
      </c>
      <c r="E478" s="30">
        <f t="shared" si="15"/>
        <v>0</v>
      </c>
      <c r="G478"/>
      <c r="H478"/>
    </row>
    <row r="479" spans="1:8" s="24" customFormat="1">
      <c r="A479" s="3"/>
      <c r="B479" s="3"/>
      <c r="C479" s="43"/>
      <c r="D479" s="30">
        <f t="shared" si="14"/>
        <v>0</v>
      </c>
      <c r="E479" s="30">
        <f t="shared" si="15"/>
        <v>0</v>
      </c>
      <c r="G479"/>
      <c r="H479"/>
    </row>
    <row r="480" spans="1:8" s="24" customFormat="1">
      <c r="A480" s="3"/>
      <c r="B480" s="3"/>
      <c r="C480" s="43"/>
      <c r="D480" s="30">
        <f t="shared" si="14"/>
        <v>0</v>
      </c>
      <c r="E480" s="30">
        <f t="shared" si="15"/>
        <v>0</v>
      </c>
      <c r="G480"/>
      <c r="H480"/>
    </row>
    <row r="481" spans="1:8" s="24" customFormat="1">
      <c r="A481" s="3"/>
      <c r="B481" s="3"/>
      <c r="C481" s="43"/>
      <c r="D481" s="30">
        <f t="shared" si="14"/>
        <v>0</v>
      </c>
      <c r="E481" s="30">
        <f t="shared" si="15"/>
        <v>0</v>
      </c>
      <c r="G481"/>
      <c r="H481"/>
    </row>
    <row r="482" spans="1:8" s="24" customFormat="1">
      <c r="A482" s="3"/>
      <c r="B482" s="3"/>
      <c r="C482" s="43"/>
      <c r="D482" s="30">
        <f t="shared" si="14"/>
        <v>0</v>
      </c>
      <c r="E482" s="30">
        <f t="shared" si="15"/>
        <v>0</v>
      </c>
      <c r="G482"/>
      <c r="H482"/>
    </row>
    <row r="483" spans="1:8" s="24" customFormat="1">
      <c r="A483" s="3"/>
      <c r="B483" s="3"/>
      <c r="C483" s="43"/>
      <c r="D483" s="30">
        <f t="shared" si="14"/>
        <v>0</v>
      </c>
      <c r="E483" s="30">
        <f t="shared" si="15"/>
        <v>0</v>
      </c>
      <c r="G483"/>
      <c r="H483"/>
    </row>
    <row r="484" spans="1:8" s="24" customFormat="1">
      <c r="A484" s="3"/>
      <c r="B484" s="3"/>
      <c r="C484" s="43"/>
      <c r="D484" s="30">
        <f t="shared" si="14"/>
        <v>0</v>
      </c>
      <c r="E484" s="30">
        <f t="shared" si="15"/>
        <v>0</v>
      </c>
      <c r="G484"/>
      <c r="H484"/>
    </row>
    <row r="485" spans="1:8" s="24" customFormat="1">
      <c r="A485" s="3"/>
      <c r="B485" s="3"/>
      <c r="C485" s="43"/>
      <c r="D485" s="30">
        <f t="shared" si="14"/>
        <v>0</v>
      </c>
      <c r="E485" s="30">
        <f t="shared" si="15"/>
        <v>0</v>
      </c>
      <c r="G485"/>
      <c r="H485"/>
    </row>
    <row r="486" spans="1:8" s="24" customFormat="1">
      <c r="A486" s="3"/>
      <c r="B486" s="3"/>
      <c r="C486" s="43"/>
      <c r="D486" s="30">
        <f t="shared" si="14"/>
        <v>0</v>
      </c>
      <c r="E486" s="30">
        <f t="shared" si="15"/>
        <v>0</v>
      </c>
      <c r="G486"/>
      <c r="H486"/>
    </row>
    <row r="487" spans="1:8" s="24" customFormat="1">
      <c r="A487" s="3"/>
      <c r="B487" s="3"/>
      <c r="C487" s="43"/>
      <c r="D487" s="30">
        <f t="shared" si="14"/>
        <v>0</v>
      </c>
      <c r="E487" s="30">
        <f t="shared" si="15"/>
        <v>0</v>
      </c>
      <c r="G487"/>
      <c r="H487"/>
    </row>
    <row r="488" spans="1:8" s="24" customFormat="1">
      <c r="A488" s="3"/>
      <c r="B488" s="3"/>
      <c r="C488" s="43"/>
      <c r="D488" s="30">
        <f t="shared" si="14"/>
        <v>0</v>
      </c>
      <c r="E488" s="30">
        <f t="shared" si="15"/>
        <v>0</v>
      </c>
      <c r="G488"/>
      <c r="H488"/>
    </row>
    <row r="489" spans="1:8" s="24" customFormat="1">
      <c r="A489" s="3"/>
      <c r="B489" s="3"/>
      <c r="C489" s="43"/>
      <c r="D489" s="30">
        <f t="shared" si="14"/>
        <v>0</v>
      </c>
      <c r="E489" s="30">
        <f t="shared" si="15"/>
        <v>0</v>
      </c>
      <c r="G489"/>
      <c r="H489"/>
    </row>
    <row r="490" spans="1:8" s="24" customFormat="1">
      <c r="A490" s="3"/>
      <c r="B490" s="3"/>
      <c r="C490" s="43"/>
      <c r="D490" s="30">
        <f t="shared" si="14"/>
        <v>0</v>
      </c>
      <c r="E490" s="30">
        <f t="shared" si="15"/>
        <v>0</v>
      </c>
      <c r="G490"/>
      <c r="H490"/>
    </row>
    <row r="491" spans="1:8" s="24" customFormat="1">
      <c r="A491" s="3"/>
      <c r="B491" s="3"/>
      <c r="C491" s="43"/>
      <c r="D491" s="30">
        <f t="shared" si="14"/>
        <v>0</v>
      </c>
      <c r="E491" s="30">
        <f t="shared" si="15"/>
        <v>0</v>
      </c>
      <c r="G491"/>
      <c r="H491"/>
    </row>
    <row r="492" spans="1:8" s="24" customFormat="1">
      <c r="A492" s="3"/>
      <c r="B492" s="3"/>
      <c r="C492" s="43"/>
      <c r="D492" s="30">
        <f t="shared" si="14"/>
        <v>0</v>
      </c>
      <c r="E492" s="30">
        <f t="shared" si="15"/>
        <v>0</v>
      </c>
      <c r="G492"/>
      <c r="H492"/>
    </row>
    <row r="493" spans="1:8" s="24" customFormat="1">
      <c r="A493" s="3"/>
      <c r="B493" s="3"/>
      <c r="C493" s="43"/>
      <c r="D493" s="30">
        <f t="shared" si="14"/>
        <v>0</v>
      </c>
      <c r="E493" s="30">
        <f t="shared" si="15"/>
        <v>0</v>
      </c>
      <c r="G493"/>
      <c r="H493"/>
    </row>
    <row r="494" spans="1:8" s="24" customFormat="1">
      <c r="A494" s="3"/>
      <c r="B494" s="3"/>
      <c r="C494" s="43"/>
      <c r="D494" s="30">
        <f t="shared" si="14"/>
        <v>0</v>
      </c>
      <c r="E494" s="30">
        <f t="shared" si="15"/>
        <v>0</v>
      </c>
      <c r="G494"/>
      <c r="H494"/>
    </row>
    <row r="495" spans="1:8" s="24" customFormat="1">
      <c r="A495" s="3"/>
      <c r="B495" s="3"/>
      <c r="C495" s="43"/>
      <c r="D495" s="30">
        <f t="shared" si="14"/>
        <v>0</v>
      </c>
      <c r="E495" s="30">
        <f t="shared" si="15"/>
        <v>0</v>
      </c>
      <c r="G495"/>
      <c r="H495"/>
    </row>
    <row r="496" spans="1:8" s="24" customFormat="1">
      <c r="A496" s="3"/>
      <c r="B496" s="3"/>
      <c r="C496" s="43"/>
      <c r="D496" s="30">
        <f t="shared" si="14"/>
        <v>0</v>
      </c>
      <c r="E496" s="30">
        <f t="shared" si="15"/>
        <v>0</v>
      </c>
      <c r="G496"/>
      <c r="H496"/>
    </row>
    <row r="497" spans="1:8" s="24" customFormat="1">
      <c r="A497" s="3"/>
      <c r="B497" s="3"/>
      <c r="C497" s="43"/>
      <c r="D497" s="30">
        <f t="shared" si="14"/>
        <v>0</v>
      </c>
      <c r="E497" s="30">
        <f t="shared" si="15"/>
        <v>0</v>
      </c>
      <c r="G497"/>
      <c r="H497"/>
    </row>
    <row r="498" spans="1:8" s="24" customFormat="1">
      <c r="A498" s="3"/>
      <c r="B498" s="3"/>
      <c r="C498" s="43"/>
      <c r="D498" s="30">
        <f t="shared" si="14"/>
        <v>0</v>
      </c>
      <c r="E498" s="30">
        <f t="shared" si="15"/>
        <v>0</v>
      </c>
      <c r="G498"/>
      <c r="H498"/>
    </row>
    <row r="499" spans="1:8" s="24" customFormat="1">
      <c r="A499" s="3"/>
      <c r="B499" s="3"/>
      <c r="C499" s="43"/>
      <c r="D499" s="30">
        <f t="shared" si="14"/>
        <v>0</v>
      </c>
      <c r="E499" s="30">
        <f t="shared" si="15"/>
        <v>0</v>
      </c>
      <c r="G499"/>
      <c r="H499"/>
    </row>
    <row r="500" spans="1:8" s="24" customFormat="1">
      <c r="A500" s="3"/>
      <c r="B500" s="3"/>
      <c r="C500" s="43"/>
      <c r="D500" s="30">
        <f t="shared" si="14"/>
        <v>0</v>
      </c>
      <c r="E500" s="30">
        <f t="shared" si="15"/>
        <v>0</v>
      </c>
      <c r="G500"/>
      <c r="H500"/>
    </row>
    <row r="501" spans="1:8" s="24" customFormat="1">
      <c r="A501" s="3"/>
      <c r="B501" s="3"/>
      <c r="C501" s="43"/>
      <c r="D501" s="30">
        <f t="shared" si="14"/>
        <v>0</v>
      </c>
      <c r="E501" s="30">
        <f t="shared" si="15"/>
        <v>0</v>
      </c>
      <c r="G501"/>
      <c r="H501"/>
    </row>
    <row r="502" spans="1:8" s="24" customFormat="1">
      <c r="A502" s="3"/>
      <c r="B502" s="3"/>
      <c r="C502" s="43"/>
      <c r="D502" s="30">
        <f t="shared" si="14"/>
        <v>0</v>
      </c>
      <c r="E502" s="30">
        <f t="shared" si="15"/>
        <v>0</v>
      </c>
      <c r="G502"/>
      <c r="H502"/>
    </row>
    <row r="503" spans="1:8" s="24" customFormat="1">
      <c r="A503" s="3"/>
      <c r="B503" s="3"/>
      <c r="C503" s="43"/>
      <c r="D503" s="30">
        <f t="shared" si="14"/>
        <v>0</v>
      </c>
      <c r="E503" s="30">
        <f t="shared" si="15"/>
        <v>0</v>
      </c>
      <c r="G503"/>
      <c r="H503"/>
    </row>
    <row r="504" spans="1:8" s="24" customFormat="1">
      <c r="A504" s="3"/>
      <c r="B504" s="3"/>
      <c r="C504" s="43"/>
      <c r="D504" s="30">
        <f t="shared" si="14"/>
        <v>0</v>
      </c>
      <c r="E504" s="30">
        <f t="shared" si="15"/>
        <v>0</v>
      </c>
      <c r="G504"/>
      <c r="H504"/>
    </row>
    <row r="505" spans="1:8" s="24" customFormat="1">
      <c r="A505" s="3"/>
      <c r="B505" s="3"/>
      <c r="C505" s="43"/>
      <c r="D505" s="30">
        <f t="shared" si="14"/>
        <v>0</v>
      </c>
      <c r="E505" s="30">
        <f t="shared" si="15"/>
        <v>0</v>
      </c>
      <c r="G505"/>
      <c r="H505"/>
    </row>
    <row r="506" spans="1:8" s="24" customFormat="1">
      <c r="A506" s="3"/>
      <c r="B506" s="3"/>
      <c r="C506" s="43"/>
      <c r="D506" s="30">
        <f t="shared" si="14"/>
        <v>0</v>
      </c>
      <c r="E506" s="30">
        <f t="shared" si="15"/>
        <v>0</v>
      </c>
      <c r="G506"/>
      <c r="H506"/>
    </row>
    <row r="507" spans="1:8" s="24" customFormat="1">
      <c r="A507" s="3"/>
      <c r="B507" s="3"/>
      <c r="C507" s="43"/>
      <c r="D507" s="30">
        <f t="shared" si="14"/>
        <v>0</v>
      </c>
      <c r="E507" s="30">
        <f t="shared" si="15"/>
        <v>0</v>
      </c>
      <c r="G507"/>
      <c r="H507"/>
    </row>
    <row r="508" spans="1:8" s="24" customFormat="1">
      <c r="A508" s="3"/>
      <c r="B508" s="3"/>
      <c r="C508" s="43"/>
      <c r="D508" s="30">
        <f t="shared" si="14"/>
        <v>0</v>
      </c>
      <c r="E508" s="30">
        <f t="shared" si="15"/>
        <v>0</v>
      </c>
      <c r="G508"/>
      <c r="H508"/>
    </row>
    <row r="509" spans="1:8" s="24" customFormat="1">
      <c r="A509" s="3"/>
      <c r="B509" s="3"/>
      <c r="C509" s="43"/>
      <c r="D509" s="30">
        <f t="shared" si="14"/>
        <v>0</v>
      </c>
      <c r="E509" s="30">
        <f t="shared" si="15"/>
        <v>0</v>
      </c>
      <c r="G509"/>
      <c r="H509"/>
    </row>
    <row r="510" spans="1:8" s="24" customFormat="1">
      <c r="A510" s="3"/>
      <c r="B510" s="3"/>
      <c r="C510" s="43"/>
      <c r="D510" s="30">
        <f t="shared" si="14"/>
        <v>0</v>
      </c>
      <c r="E510" s="30">
        <f t="shared" si="15"/>
        <v>0</v>
      </c>
      <c r="G510"/>
      <c r="H510"/>
    </row>
    <row r="511" spans="1:8" s="24" customFormat="1">
      <c r="A511" s="3"/>
      <c r="B511" s="3"/>
      <c r="C511" s="43"/>
      <c r="D511" s="30">
        <f t="shared" si="14"/>
        <v>0</v>
      </c>
      <c r="E511" s="30">
        <f t="shared" si="15"/>
        <v>0</v>
      </c>
      <c r="G511"/>
      <c r="H511"/>
    </row>
    <row r="512" spans="1:8" s="24" customFormat="1">
      <c r="A512" s="3"/>
      <c r="B512" s="3"/>
      <c r="C512" s="43"/>
      <c r="D512" s="30">
        <f t="shared" si="14"/>
        <v>0</v>
      </c>
      <c r="E512" s="30">
        <f t="shared" si="15"/>
        <v>0</v>
      </c>
      <c r="G512"/>
      <c r="H512"/>
    </row>
    <row r="513" spans="1:8" s="24" customFormat="1">
      <c r="A513" s="3"/>
      <c r="B513" s="3"/>
      <c r="C513" s="43"/>
      <c r="D513" s="30">
        <f t="shared" si="14"/>
        <v>0</v>
      </c>
      <c r="E513" s="30">
        <f t="shared" si="15"/>
        <v>0</v>
      </c>
      <c r="G513"/>
      <c r="H513"/>
    </row>
    <row r="514" spans="1:8" s="24" customFormat="1">
      <c r="A514" s="3"/>
      <c r="B514" s="3"/>
      <c r="C514" s="43"/>
      <c r="D514" s="30">
        <f t="shared" si="14"/>
        <v>0</v>
      </c>
      <c r="E514" s="30">
        <f t="shared" si="15"/>
        <v>0</v>
      </c>
      <c r="G514"/>
      <c r="H514"/>
    </row>
    <row r="515" spans="1:8" s="24" customFormat="1">
      <c r="A515" s="3"/>
      <c r="B515" s="3"/>
      <c r="C515" s="43"/>
      <c r="D515" s="30">
        <f t="shared" si="14"/>
        <v>0</v>
      </c>
      <c r="E515" s="30">
        <f t="shared" si="15"/>
        <v>0</v>
      </c>
      <c r="G515"/>
      <c r="H515"/>
    </row>
    <row r="516" spans="1:8" s="24" customFormat="1">
      <c r="A516" s="3"/>
      <c r="B516" s="3"/>
      <c r="C516" s="43"/>
      <c r="D516" s="30">
        <f t="shared" si="14"/>
        <v>0</v>
      </c>
      <c r="E516" s="30">
        <f t="shared" si="15"/>
        <v>0</v>
      </c>
      <c r="G516"/>
      <c r="H516"/>
    </row>
    <row r="517" spans="1:8" s="24" customFormat="1">
      <c r="A517" s="3"/>
      <c r="B517" s="3"/>
      <c r="C517" s="43"/>
      <c r="D517" s="30">
        <f t="shared" si="14"/>
        <v>0</v>
      </c>
      <c r="E517" s="30">
        <f t="shared" si="15"/>
        <v>0</v>
      </c>
      <c r="G517"/>
      <c r="H517"/>
    </row>
    <row r="518" spans="1:8" s="24" customFormat="1">
      <c r="A518" s="3"/>
      <c r="B518" s="3"/>
      <c r="C518" s="43"/>
      <c r="D518" s="30">
        <f t="shared" si="14"/>
        <v>0</v>
      </c>
      <c r="E518" s="30">
        <f t="shared" si="15"/>
        <v>0</v>
      </c>
      <c r="G518"/>
      <c r="H518"/>
    </row>
    <row r="519" spans="1:8" s="24" customFormat="1">
      <c r="A519" s="3"/>
      <c r="B519" s="3"/>
      <c r="C519" s="43"/>
      <c r="D519" s="30">
        <f t="shared" si="14"/>
        <v>0</v>
      </c>
      <c r="E519" s="30">
        <f t="shared" si="15"/>
        <v>0</v>
      </c>
      <c r="G519"/>
      <c r="H519"/>
    </row>
    <row r="520" spans="1:8" s="24" customFormat="1">
      <c r="A520" s="3"/>
      <c r="B520" s="3"/>
      <c r="C520" s="43"/>
      <c r="D520" s="30">
        <f t="shared" si="14"/>
        <v>0</v>
      </c>
      <c r="E520" s="30">
        <f t="shared" si="15"/>
        <v>0</v>
      </c>
      <c r="G520"/>
      <c r="H520"/>
    </row>
    <row r="521" spans="1:8" s="24" customFormat="1">
      <c r="A521" s="3"/>
      <c r="B521" s="3"/>
      <c r="C521" s="43"/>
      <c r="D521" s="30">
        <f t="shared" si="14"/>
        <v>0</v>
      </c>
      <c r="E521" s="30">
        <f t="shared" si="15"/>
        <v>0</v>
      </c>
      <c r="G521"/>
      <c r="H521"/>
    </row>
    <row r="522" spans="1:8" s="24" customFormat="1">
      <c r="A522" s="3"/>
      <c r="B522" s="3"/>
      <c r="C522" s="43"/>
      <c r="D522" s="30">
        <f t="shared" si="14"/>
        <v>0</v>
      </c>
      <c r="E522" s="30">
        <f t="shared" si="15"/>
        <v>0</v>
      </c>
      <c r="G522"/>
      <c r="H522"/>
    </row>
    <row r="523" spans="1:8" s="24" customFormat="1">
      <c r="A523" s="3"/>
      <c r="B523" s="3"/>
      <c r="C523" s="43"/>
      <c r="D523" s="30">
        <f t="shared" si="14"/>
        <v>0</v>
      </c>
      <c r="E523" s="30">
        <f t="shared" si="15"/>
        <v>0</v>
      </c>
      <c r="G523"/>
      <c r="H523"/>
    </row>
    <row r="524" spans="1:8" s="24" customFormat="1">
      <c r="A524" s="3"/>
      <c r="B524" s="3"/>
      <c r="C524" s="43"/>
      <c r="D524" s="30">
        <f t="shared" si="14"/>
        <v>0</v>
      </c>
      <c r="E524" s="30">
        <f t="shared" si="15"/>
        <v>0</v>
      </c>
      <c r="G524"/>
      <c r="H524"/>
    </row>
    <row r="525" spans="1:8" s="24" customFormat="1">
      <c r="A525" s="3"/>
      <c r="B525" s="3"/>
      <c r="C525" s="43"/>
      <c r="D525" s="30">
        <f t="shared" si="14"/>
        <v>0</v>
      </c>
      <c r="E525" s="30">
        <f t="shared" si="15"/>
        <v>0</v>
      </c>
      <c r="G525"/>
      <c r="H525"/>
    </row>
    <row r="526" spans="1:8" s="24" customFormat="1">
      <c r="A526" s="3"/>
      <c r="B526" s="3"/>
      <c r="C526" s="43"/>
      <c r="D526" s="30">
        <f t="shared" si="14"/>
        <v>0</v>
      </c>
      <c r="E526" s="30">
        <f t="shared" si="15"/>
        <v>0</v>
      </c>
      <c r="G526"/>
      <c r="H526"/>
    </row>
    <row r="527" spans="1:8" s="24" customFormat="1">
      <c r="A527" s="3"/>
      <c r="B527" s="3"/>
      <c r="C527" s="43"/>
      <c r="D527" s="30">
        <f t="shared" si="14"/>
        <v>0</v>
      </c>
      <c r="E527" s="30">
        <f t="shared" si="15"/>
        <v>0</v>
      </c>
      <c r="G527"/>
      <c r="H527"/>
    </row>
    <row r="528" spans="1:8" s="24" customFormat="1">
      <c r="A528" s="3"/>
      <c r="B528" s="3"/>
      <c r="C528" s="43"/>
      <c r="D528" s="30">
        <f t="shared" si="14"/>
        <v>0</v>
      </c>
      <c r="E528" s="30">
        <f t="shared" si="15"/>
        <v>0</v>
      </c>
      <c r="G528"/>
      <c r="H528"/>
    </row>
    <row r="529" spans="1:8" s="24" customFormat="1">
      <c r="A529" s="3"/>
      <c r="B529" s="3"/>
      <c r="C529" s="43"/>
      <c r="D529" s="30">
        <f t="shared" si="14"/>
        <v>0</v>
      </c>
      <c r="E529" s="30">
        <f t="shared" si="15"/>
        <v>0</v>
      </c>
      <c r="G529"/>
      <c r="H529"/>
    </row>
    <row r="530" spans="1:8" s="24" customFormat="1">
      <c r="A530" s="3"/>
      <c r="B530" s="3"/>
      <c r="C530" s="43"/>
      <c r="D530" s="30">
        <f t="shared" ref="D530:D545" si="16">100000*(0.153846153846154)*(B530/56)</f>
        <v>0</v>
      </c>
      <c r="E530" s="30">
        <f t="shared" si="15"/>
        <v>0</v>
      </c>
      <c r="G530"/>
      <c r="H530"/>
    </row>
    <row r="531" spans="1:8" s="24" customFormat="1">
      <c r="A531" s="3"/>
      <c r="B531" s="3"/>
      <c r="C531" s="43"/>
      <c r="D531" s="30">
        <f t="shared" si="16"/>
        <v>0</v>
      </c>
      <c r="E531" s="30">
        <f t="shared" si="15"/>
        <v>0</v>
      </c>
      <c r="G531"/>
      <c r="H531"/>
    </row>
    <row r="532" spans="1:8" s="24" customFormat="1">
      <c r="A532" s="3"/>
      <c r="B532" s="3"/>
      <c r="C532" s="43"/>
      <c r="D532" s="30">
        <f t="shared" si="16"/>
        <v>0</v>
      </c>
      <c r="E532" s="30">
        <f t="shared" ref="E532:E545" si="17">+IF((C532-D532)&gt;0,C532-D532,0)</f>
        <v>0</v>
      </c>
      <c r="G532"/>
      <c r="H532"/>
    </row>
    <row r="533" spans="1:8" s="24" customFormat="1">
      <c r="A533" s="3"/>
      <c r="B533" s="3"/>
      <c r="C533" s="43"/>
      <c r="D533" s="30">
        <f t="shared" si="16"/>
        <v>0</v>
      </c>
      <c r="E533" s="30">
        <f t="shared" si="17"/>
        <v>0</v>
      </c>
      <c r="G533"/>
      <c r="H533"/>
    </row>
    <row r="534" spans="1:8" s="24" customFormat="1">
      <c r="A534" s="3"/>
      <c r="B534" s="3"/>
      <c r="C534" s="43"/>
      <c r="D534" s="30">
        <f t="shared" si="16"/>
        <v>0</v>
      </c>
      <c r="E534" s="30">
        <f t="shared" si="17"/>
        <v>0</v>
      </c>
      <c r="G534"/>
      <c r="H534"/>
    </row>
    <row r="535" spans="1:8" s="24" customFormat="1">
      <c r="A535" s="3"/>
      <c r="B535" s="3"/>
      <c r="C535" s="43"/>
      <c r="D535" s="30">
        <f t="shared" si="16"/>
        <v>0</v>
      </c>
      <c r="E535" s="30">
        <f t="shared" si="17"/>
        <v>0</v>
      </c>
      <c r="G535"/>
      <c r="H535"/>
    </row>
    <row r="536" spans="1:8" s="24" customFormat="1">
      <c r="A536" s="3"/>
      <c r="B536" s="3"/>
      <c r="C536" s="43"/>
      <c r="D536" s="30">
        <f t="shared" si="16"/>
        <v>0</v>
      </c>
      <c r="E536" s="30">
        <f t="shared" si="17"/>
        <v>0</v>
      </c>
      <c r="G536"/>
      <c r="H536"/>
    </row>
    <row r="537" spans="1:8" s="24" customFormat="1">
      <c r="A537" s="3"/>
      <c r="B537" s="3"/>
      <c r="C537" s="43"/>
      <c r="D537" s="30">
        <f t="shared" si="16"/>
        <v>0</v>
      </c>
      <c r="E537" s="30">
        <f t="shared" si="17"/>
        <v>0</v>
      </c>
      <c r="G537"/>
      <c r="H537"/>
    </row>
    <row r="538" spans="1:8" s="24" customFormat="1">
      <c r="A538" s="3"/>
      <c r="B538" s="3"/>
      <c r="C538" s="43"/>
      <c r="D538" s="30">
        <f t="shared" si="16"/>
        <v>0</v>
      </c>
      <c r="E538" s="30">
        <f t="shared" si="17"/>
        <v>0</v>
      </c>
      <c r="G538"/>
      <c r="H538"/>
    </row>
    <row r="539" spans="1:8" s="24" customFormat="1">
      <c r="A539" s="3"/>
      <c r="B539" s="3"/>
      <c r="C539" s="43"/>
      <c r="D539" s="30">
        <f t="shared" si="16"/>
        <v>0</v>
      </c>
      <c r="E539" s="30">
        <f t="shared" si="17"/>
        <v>0</v>
      </c>
      <c r="G539"/>
      <c r="H539"/>
    </row>
    <row r="540" spans="1:8" s="24" customFormat="1">
      <c r="A540" s="3"/>
      <c r="B540" s="3"/>
      <c r="C540" s="43"/>
      <c r="D540" s="30">
        <f t="shared" si="16"/>
        <v>0</v>
      </c>
      <c r="E540" s="30">
        <f t="shared" si="17"/>
        <v>0</v>
      </c>
      <c r="G540"/>
      <c r="H540"/>
    </row>
    <row r="541" spans="1:8" s="24" customFormat="1">
      <c r="A541" s="3"/>
      <c r="B541" s="3"/>
      <c r="C541" s="43"/>
      <c r="D541" s="30">
        <f t="shared" si="16"/>
        <v>0</v>
      </c>
      <c r="E541" s="30">
        <f t="shared" si="17"/>
        <v>0</v>
      </c>
      <c r="G541"/>
      <c r="H541"/>
    </row>
    <row r="542" spans="1:8" s="24" customFormat="1">
      <c r="A542" s="3"/>
      <c r="B542" s="3"/>
      <c r="C542" s="43"/>
      <c r="D542" s="30">
        <f t="shared" si="16"/>
        <v>0</v>
      </c>
      <c r="E542" s="30">
        <f t="shared" si="17"/>
        <v>0</v>
      </c>
      <c r="G542"/>
      <c r="H542"/>
    </row>
    <row r="543" spans="1:8" s="24" customFormat="1">
      <c r="A543" s="3"/>
      <c r="B543" s="3"/>
      <c r="C543" s="43"/>
      <c r="D543" s="30">
        <f t="shared" si="16"/>
        <v>0</v>
      </c>
      <c r="E543" s="30">
        <f t="shared" si="17"/>
        <v>0</v>
      </c>
      <c r="G543"/>
      <c r="H543"/>
    </row>
    <row r="544" spans="1:8" s="24" customFormat="1">
      <c r="A544" s="3"/>
      <c r="B544" s="3"/>
      <c r="C544" s="43"/>
      <c r="D544" s="30">
        <f t="shared" si="16"/>
        <v>0</v>
      </c>
      <c r="E544" s="30">
        <f t="shared" si="17"/>
        <v>0</v>
      </c>
      <c r="G544"/>
      <c r="H544"/>
    </row>
    <row r="545" spans="1:8" s="24" customFormat="1">
      <c r="A545" s="3"/>
      <c r="B545" s="3"/>
      <c r="C545" s="43"/>
      <c r="D545" s="30">
        <f t="shared" si="16"/>
        <v>0</v>
      </c>
      <c r="E545" s="30">
        <f t="shared" si="17"/>
        <v>0</v>
      </c>
      <c r="G545"/>
      <c r="H545"/>
    </row>
  </sheetData>
  <protectedRanges>
    <protectedRange sqref="A20:C545" name="Range1"/>
  </protectedRanges>
  <mergeCells count="1">
    <mergeCell ref="A1:A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C803F-8011-41E9-B467-E3D933B29298}">
  <dimension ref="A1:I550"/>
  <sheetViews>
    <sheetView workbookViewId="0">
      <selection sqref="A1:A4"/>
    </sheetView>
  </sheetViews>
  <sheetFormatPr defaultRowHeight="15"/>
  <cols>
    <col min="1" max="1" width="30.42578125" customWidth="1"/>
    <col min="2" max="3" width="22.140625" customWidth="1"/>
    <col min="4" max="4" width="22.7109375" bestFit="1" customWidth="1"/>
    <col min="5" max="5" width="22.7109375" customWidth="1"/>
    <col min="6" max="6" width="21.140625" bestFit="1" customWidth="1"/>
    <col min="7" max="7" width="14.7109375" bestFit="1" customWidth="1"/>
    <col min="8" max="8" width="17" style="24" bestFit="1" customWidth="1"/>
  </cols>
  <sheetData>
    <row r="1" spans="1:8" s="32" customFormat="1">
      <c r="A1" s="74"/>
      <c r="B1" s="42"/>
      <c r="C1" s="71"/>
    </row>
    <row r="2" spans="1:8" s="32" customFormat="1">
      <c r="A2" s="74"/>
      <c r="B2" s="42"/>
      <c r="C2" s="71"/>
    </row>
    <row r="3" spans="1:8" s="32" customFormat="1">
      <c r="A3" s="74"/>
      <c r="B3" s="42"/>
      <c r="C3" s="71"/>
    </row>
    <row r="4" spans="1:8" s="32" customFormat="1" ht="17.25" customHeight="1">
      <c r="A4" s="74"/>
      <c r="B4" s="42"/>
      <c r="C4" s="71"/>
    </row>
    <row r="6" spans="1:8">
      <c r="A6" s="3" t="s">
        <v>31</v>
      </c>
      <c r="B6" s="3"/>
      <c r="C6" s="3"/>
    </row>
    <row r="7" spans="1:8" s="15" customFormat="1">
      <c r="H7" s="25"/>
    </row>
    <row r="8" spans="1:8" s="15" customFormat="1" ht="18.75">
      <c r="A8" s="76">
        <v>1</v>
      </c>
      <c r="B8" s="22" t="s">
        <v>64</v>
      </c>
      <c r="C8" s="22"/>
      <c r="D8" s="22"/>
      <c r="E8" s="22"/>
      <c r="F8" s="37"/>
      <c r="H8" s="25"/>
    </row>
    <row r="9" spans="1:8" s="15" customFormat="1">
      <c r="A9" s="22"/>
      <c r="B9" s="22" t="s">
        <v>88</v>
      </c>
      <c r="C9" s="22"/>
      <c r="D9" s="22"/>
      <c r="E9" s="22"/>
      <c r="F9" s="37"/>
      <c r="H9" s="25"/>
    </row>
    <row r="10" spans="1:8" s="15" customFormat="1" ht="18.75">
      <c r="A10" s="76">
        <v>2</v>
      </c>
      <c r="B10" s="22" t="s">
        <v>89</v>
      </c>
      <c r="C10" s="22"/>
      <c r="D10" s="22"/>
      <c r="E10" s="22"/>
      <c r="F10" s="37"/>
      <c r="H10" s="25"/>
    </row>
    <row r="11" spans="1:8" s="15" customFormat="1">
      <c r="A11" s="22"/>
      <c r="B11" s="22" t="s">
        <v>66</v>
      </c>
      <c r="C11" s="22"/>
      <c r="D11" s="22"/>
      <c r="E11" s="22"/>
      <c r="F11" s="37"/>
      <c r="H11" s="25"/>
    </row>
    <row r="12" spans="1:8" s="15" customFormat="1" ht="18.75">
      <c r="A12" s="76">
        <v>3</v>
      </c>
      <c r="B12" s="22" t="s">
        <v>69</v>
      </c>
      <c r="C12" s="22"/>
      <c r="D12" s="22"/>
      <c r="E12" s="22"/>
      <c r="F12" s="37"/>
      <c r="H12" s="25"/>
    </row>
    <row r="13" spans="1:8">
      <c r="G13" s="24"/>
      <c r="H13"/>
    </row>
    <row r="14" spans="1:8">
      <c r="A14" t="s">
        <v>26</v>
      </c>
      <c r="B14" t="s">
        <v>83</v>
      </c>
      <c r="C14" t="s">
        <v>84</v>
      </c>
      <c r="D14" t="s">
        <v>62</v>
      </c>
      <c r="E14" t="s">
        <v>67</v>
      </c>
      <c r="F14" t="s">
        <v>65</v>
      </c>
      <c r="G14" s="24"/>
      <c r="H14"/>
    </row>
    <row r="15" spans="1:8">
      <c r="B15" t="s">
        <v>27</v>
      </c>
      <c r="C15" t="s">
        <v>85</v>
      </c>
      <c r="D15" t="s">
        <v>63</v>
      </c>
      <c r="E15" t="s">
        <v>68</v>
      </c>
      <c r="F15" t="s">
        <v>35</v>
      </c>
      <c r="G15" s="24"/>
      <c r="H15"/>
    </row>
    <row r="16" spans="1:8" ht="18.75">
      <c r="B16" s="29">
        <v>1</v>
      </c>
      <c r="C16" s="29"/>
      <c r="D16" s="29">
        <v>2</v>
      </c>
      <c r="E16" s="29"/>
      <c r="F16" s="29">
        <v>3</v>
      </c>
      <c r="G16" s="29"/>
      <c r="H16"/>
    </row>
    <row r="17" spans="1:8" ht="18.75">
      <c r="A17" s="48" t="str">
        <f>+'100K Limitation'!A17</f>
        <v>Example  1</v>
      </c>
      <c r="B17" s="49" t="str">
        <f>IF('100K Limitation'!C17-'100K Limitation'!E17='100K Limitation'!D17,"N/A",'100K Limitation'!C17)</f>
        <v>N/A</v>
      </c>
      <c r="C17" s="49">
        <f>IF(B17="N/A",,B17/8*13)</f>
        <v>0</v>
      </c>
      <c r="D17" s="49"/>
      <c r="E17" s="50">
        <f>IF(B17="N/A",0,(D17-C17)/D17)</f>
        <v>0</v>
      </c>
      <c r="F17" s="49">
        <f>IF(E17&gt;0.25,D17*0.75-C17,0)</f>
        <v>0</v>
      </c>
      <c r="G17" s="29"/>
      <c r="H17"/>
    </row>
    <row r="18" spans="1:8" ht="18.75">
      <c r="A18" s="48" t="str">
        <f>+'100K Limitation'!A18</f>
        <v>Example 2</v>
      </c>
      <c r="B18" s="49">
        <f>IF('100K Limitation'!C18-'100K Limitation'!E18='100K Limitation'!D18,"N/A",'100K Limitation'!C18)</f>
        <v>15000</v>
      </c>
      <c r="C18" s="49">
        <f t="shared" ref="C18:C19" si="0">IF(B18="N/A",,B18/8*13)</f>
        <v>24375</v>
      </c>
      <c r="D18" s="49">
        <v>12500</v>
      </c>
      <c r="E18" s="50">
        <f t="shared" ref="E18:E19" si="1">IF(B18="N/A",0,(D18-C18)/D18)</f>
        <v>-0.95</v>
      </c>
      <c r="F18" s="49">
        <f t="shared" ref="F18:F19" si="2">IF(E18&gt;0.25,D18*0.75-C18,0)</f>
        <v>0</v>
      </c>
      <c r="G18" s="29"/>
      <c r="H18"/>
    </row>
    <row r="19" spans="1:8" ht="18.75">
      <c r="A19" s="48" t="str">
        <f>+'100K Limitation'!A19</f>
        <v>Example  3</v>
      </c>
      <c r="B19" s="49" t="str">
        <f>IF('100K Limitation'!C19-'100K Limitation'!E19='100K Limitation'!D19,"N/A",'100K Limitation'!C19)</f>
        <v>N/A</v>
      </c>
      <c r="C19" s="49">
        <f t="shared" si="0"/>
        <v>0</v>
      </c>
      <c r="D19" s="49"/>
      <c r="E19" s="50">
        <f t="shared" si="1"/>
        <v>0</v>
      </c>
      <c r="F19" s="49">
        <f t="shared" si="2"/>
        <v>0</v>
      </c>
      <c r="G19" s="29"/>
      <c r="H19"/>
    </row>
    <row r="20" spans="1:8">
      <c r="A20" s="47">
        <f>+'100K Limitation'!A20</f>
        <v>0</v>
      </c>
      <c r="B20" s="51" t="str">
        <f>IF('100K Limitation'!C20-'100K Limitation'!E20='100K Limitation'!D20,"N/A",'100K Limitation'!C20)</f>
        <v>N/A</v>
      </c>
      <c r="C20" s="51">
        <f>IF(B20="N/A",,B20/8*13)</f>
        <v>0</v>
      </c>
      <c r="D20" s="43"/>
      <c r="E20" s="52">
        <f>IF(B20="N/A",0,(D20-C20)/D20)</f>
        <v>0</v>
      </c>
      <c r="F20" s="51">
        <f>IF(E20&gt;0.25,D20*0.75-C20,0)</f>
        <v>0</v>
      </c>
      <c r="G20" s="24"/>
      <c r="H20"/>
    </row>
    <row r="21" spans="1:8">
      <c r="A21" s="47">
        <f>+'100K Limitation'!A21</f>
        <v>0</v>
      </c>
      <c r="B21" s="51">
        <f>IF('100K Limitation'!C21-'100K Limitation'!E21='100K Limitation'!D21,"N/A",'100K Limitation'!C21)</f>
        <v>15000</v>
      </c>
      <c r="C21" s="51">
        <f t="shared" ref="C21:C84" si="3">IF(B21="N/A",,B21/8*13)</f>
        <v>24375</v>
      </c>
      <c r="D21" s="43">
        <v>20000</v>
      </c>
      <c r="E21" s="52">
        <f t="shared" ref="E21:E84" si="4">IF(B21="N/A",0,(D21-C21)/D21)</f>
        <v>-0.21875</v>
      </c>
      <c r="F21" s="51">
        <f t="shared" ref="F21:F84" si="5">IF(E21&gt;0.25,D21*0.75-C21,0)</f>
        <v>0</v>
      </c>
      <c r="G21" s="24"/>
      <c r="H21"/>
    </row>
    <row r="22" spans="1:8">
      <c r="A22" s="47">
        <f>+'100K Limitation'!A22</f>
        <v>0</v>
      </c>
      <c r="B22" s="51">
        <f>IF('100K Limitation'!C22-'100K Limitation'!E22='100K Limitation'!D22,"N/A",'100K Limitation'!C22)</f>
        <v>10000</v>
      </c>
      <c r="C22" s="51">
        <f t="shared" si="3"/>
        <v>16250</v>
      </c>
      <c r="D22" s="43">
        <v>40000</v>
      </c>
      <c r="E22" s="52">
        <f t="shared" si="4"/>
        <v>0.59375</v>
      </c>
      <c r="F22" s="51">
        <f t="shared" si="5"/>
        <v>13750</v>
      </c>
      <c r="G22" s="24"/>
      <c r="H22"/>
    </row>
    <row r="23" spans="1:8">
      <c r="A23" s="47">
        <f>+'100K Limitation'!A23</f>
        <v>0</v>
      </c>
      <c r="B23" s="51">
        <f>IF('100K Limitation'!C23-'100K Limitation'!E23='100K Limitation'!D23,"N/A",'100K Limitation'!C23)</f>
        <v>15000</v>
      </c>
      <c r="C23" s="51">
        <f t="shared" si="3"/>
        <v>24375</v>
      </c>
      <c r="D23" s="43">
        <v>20000</v>
      </c>
      <c r="E23" s="52">
        <f t="shared" si="4"/>
        <v>-0.21875</v>
      </c>
      <c r="F23" s="51">
        <f t="shared" si="5"/>
        <v>0</v>
      </c>
      <c r="G23" s="24"/>
      <c r="H23"/>
    </row>
    <row r="24" spans="1:8">
      <c r="A24" s="47">
        <f>+'100K Limitation'!A24</f>
        <v>0</v>
      </c>
      <c r="B24" s="51" t="str">
        <f>IF('100K Limitation'!C24-'100K Limitation'!E24='100K Limitation'!D24,"N/A",'100K Limitation'!C24)</f>
        <v>N/A</v>
      </c>
      <c r="C24" s="51">
        <f t="shared" si="3"/>
        <v>0</v>
      </c>
      <c r="D24" s="43"/>
      <c r="E24" s="52">
        <f t="shared" si="4"/>
        <v>0</v>
      </c>
      <c r="F24" s="51">
        <f t="shared" si="5"/>
        <v>0</v>
      </c>
      <c r="G24" s="24"/>
      <c r="H24"/>
    </row>
    <row r="25" spans="1:8">
      <c r="A25" s="47">
        <f>+'100K Limitation'!A25</f>
        <v>0</v>
      </c>
      <c r="B25" s="51" t="str">
        <f>IF('100K Limitation'!C25-'100K Limitation'!E25='100K Limitation'!D25,"N/A",'100K Limitation'!C25)</f>
        <v>N/A</v>
      </c>
      <c r="C25" s="51">
        <f t="shared" si="3"/>
        <v>0</v>
      </c>
      <c r="D25" s="43"/>
      <c r="E25" s="52">
        <f t="shared" si="4"/>
        <v>0</v>
      </c>
      <c r="F25" s="51">
        <f t="shared" si="5"/>
        <v>0</v>
      </c>
      <c r="G25" s="24"/>
      <c r="H25"/>
    </row>
    <row r="26" spans="1:8">
      <c r="A26" s="47">
        <f>+'100K Limitation'!A26</f>
        <v>0</v>
      </c>
      <c r="B26" s="51" t="str">
        <f>IF('100K Limitation'!C26-'100K Limitation'!E26='100K Limitation'!D26,"N/A",'100K Limitation'!C26)</f>
        <v>N/A</v>
      </c>
      <c r="C26" s="51">
        <f t="shared" si="3"/>
        <v>0</v>
      </c>
      <c r="D26" s="43"/>
      <c r="E26" s="52">
        <f t="shared" si="4"/>
        <v>0</v>
      </c>
      <c r="F26" s="51">
        <f t="shared" si="5"/>
        <v>0</v>
      </c>
      <c r="G26" s="24"/>
      <c r="H26"/>
    </row>
    <row r="27" spans="1:8">
      <c r="A27" s="47">
        <f>+'100K Limitation'!A27</f>
        <v>0</v>
      </c>
      <c r="B27" s="51" t="str">
        <f>IF('100K Limitation'!C27-'100K Limitation'!E27='100K Limitation'!D27,"N/A",'100K Limitation'!C27)</f>
        <v>N/A</v>
      </c>
      <c r="C27" s="51">
        <f t="shared" si="3"/>
        <v>0</v>
      </c>
      <c r="D27" s="43"/>
      <c r="E27" s="52">
        <f t="shared" si="4"/>
        <v>0</v>
      </c>
      <c r="F27" s="51">
        <f t="shared" si="5"/>
        <v>0</v>
      </c>
      <c r="G27" s="24"/>
      <c r="H27"/>
    </row>
    <row r="28" spans="1:8">
      <c r="A28" s="47">
        <f>+'100K Limitation'!A28</f>
        <v>0</v>
      </c>
      <c r="B28" s="51" t="str">
        <f>IF('100K Limitation'!C28-'100K Limitation'!E28='100K Limitation'!D28,"N/A",'100K Limitation'!C28)</f>
        <v>N/A</v>
      </c>
      <c r="C28" s="51">
        <f t="shared" si="3"/>
        <v>0</v>
      </c>
      <c r="D28" s="43"/>
      <c r="E28" s="52">
        <f t="shared" si="4"/>
        <v>0</v>
      </c>
      <c r="F28" s="51">
        <f t="shared" si="5"/>
        <v>0</v>
      </c>
      <c r="G28" s="24"/>
      <c r="H28"/>
    </row>
    <row r="29" spans="1:8">
      <c r="A29" s="47">
        <f>+'100K Limitation'!A29</f>
        <v>0</v>
      </c>
      <c r="B29" s="51" t="str">
        <f>IF('100K Limitation'!C29-'100K Limitation'!E29='100K Limitation'!D29,"N/A",'100K Limitation'!C29)</f>
        <v>N/A</v>
      </c>
      <c r="C29" s="51">
        <f t="shared" si="3"/>
        <v>0</v>
      </c>
      <c r="D29" s="43"/>
      <c r="E29" s="52">
        <f t="shared" si="4"/>
        <v>0</v>
      </c>
      <c r="F29" s="51">
        <f t="shared" si="5"/>
        <v>0</v>
      </c>
      <c r="G29" s="24"/>
      <c r="H29"/>
    </row>
    <row r="30" spans="1:8">
      <c r="A30" s="47">
        <f>+'100K Limitation'!A30</f>
        <v>0</v>
      </c>
      <c r="B30" s="51" t="str">
        <f>IF('100K Limitation'!C30-'100K Limitation'!E30='100K Limitation'!D30,"N/A",'100K Limitation'!C30)</f>
        <v>N/A</v>
      </c>
      <c r="C30" s="51">
        <f t="shared" si="3"/>
        <v>0</v>
      </c>
      <c r="D30" s="43"/>
      <c r="E30" s="52">
        <f t="shared" si="4"/>
        <v>0</v>
      </c>
      <c r="F30" s="51">
        <f t="shared" si="5"/>
        <v>0</v>
      </c>
      <c r="G30" s="24"/>
      <c r="H30"/>
    </row>
    <row r="31" spans="1:8">
      <c r="A31" s="47">
        <f>+'100K Limitation'!A31</f>
        <v>0</v>
      </c>
      <c r="B31" s="51" t="str">
        <f>IF('100K Limitation'!C31-'100K Limitation'!E31='100K Limitation'!D31,"N/A",'100K Limitation'!C31)</f>
        <v>N/A</v>
      </c>
      <c r="C31" s="51">
        <f t="shared" si="3"/>
        <v>0</v>
      </c>
      <c r="D31" s="43"/>
      <c r="E31" s="52">
        <f t="shared" si="4"/>
        <v>0</v>
      </c>
      <c r="F31" s="51">
        <f t="shared" si="5"/>
        <v>0</v>
      </c>
      <c r="G31" s="24"/>
      <c r="H31"/>
    </row>
    <row r="32" spans="1:8">
      <c r="A32" s="47">
        <f>+'100K Limitation'!A32</f>
        <v>0</v>
      </c>
      <c r="B32" s="51" t="str">
        <f>IF('100K Limitation'!C32-'100K Limitation'!E32='100K Limitation'!D32,"N/A",'100K Limitation'!C32)</f>
        <v>N/A</v>
      </c>
      <c r="C32" s="51">
        <f t="shared" si="3"/>
        <v>0</v>
      </c>
      <c r="D32" s="43"/>
      <c r="E32" s="52">
        <f t="shared" si="4"/>
        <v>0</v>
      </c>
      <c r="F32" s="51">
        <f t="shared" si="5"/>
        <v>0</v>
      </c>
      <c r="G32" s="24"/>
      <c r="H32"/>
    </row>
    <row r="33" spans="1:9">
      <c r="A33" s="47">
        <f>+'100K Limitation'!A33</f>
        <v>0</v>
      </c>
      <c r="B33" s="51" t="str">
        <f>IF('100K Limitation'!C33-'100K Limitation'!E33='100K Limitation'!D33,"N/A",'100K Limitation'!C33)</f>
        <v>N/A</v>
      </c>
      <c r="C33" s="51">
        <f t="shared" si="3"/>
        <v>0</v>
      </c>
      <c r="D33" s="43"/>
      <c r="E33" s="52">
        <f t="shared" si="4"/>
        <v>0</v>
      </c>
      <c r="F33" s="51">
        <f t="shared" si="5"/>
        <v>0</v>
      </c>
      <c r="G33" s="24"/>
      <c r="H33"/>
    </row>
    <row r="34" spans="1:9">
      <c r="A34" s="47">
        <f>+'100K Limitation'!A34</f>
        <v>0</v>
      </c>
      <c r="B34" s="51" t="str">
        <f>IF('100K Limitation'!C34-'100K Limitation'!E34='100K Limitation'!D34,"N/A",'100K Limitation'!C34)</f>
        <v>N/A</v>
      </c>
      <c r="C34" s="51">
        <f t="shared" si="3"/>
        <v>0</v>
      </c>
      <c r="D34" s="43"/>
      <c r="E34" s="52">
        <f t="shared" si="4"/>
        <v>0</v>
      </c>
      <c r="F34" s="51">
        <f t="shared" si="5"/>
        <v>0</v>
      </c>
      <c r="G34" s="24"/>
      <c r="H34"/>
    </row>
    <row r="35" spans="1:9" s="24" customFormat="1">
      <c r="A35" s="47">
        <f>+'100K Limitation'!A35</f>
        <v>0</v>
      </c>
      <c r="B35" s="51" t="str">
        <f>IF('100K Limitation'!C35-'100K Limitation'!E35='100K Limitation'!D35,"N/A",'100K Limitation'!C35)</f>
        <v>N/A</v>
      </c>
      <c r="C35" s="51">
        <f t="shared" si="3"/>
        <v>0</v>
      </c>
      <c r="D35" s="43"/>
      <c r="E35" s="52">
        <f t="shared" si="4"/>
        <v>0</v>
      </c>
      <c r="F35" s="51">
        <f t="shared" si="5"/>
        <v>0</v>
      </c>
      <c r="H35"/>
      <c r="I35"/>
    </row>
    <row r="36" spans="1:9" s="24" customFormat="1">
      <c r="A36" s="47">
        <f>+'100K Limitation'!A36</f>
        <v>0</v>
      </c>
      <c r="B36" s="51" t="str">
        <f>IF('100K Limitation'!C36-'100K Limitation'!E36='100K Limitation'!D36,"N/A",'100K Limitation'!C36)</f>
        <v>N/A</v>
      </c>
      <c r="C36" s="51">
        <f t="shared" si="3"/>
        <v>0</v>
      </c>
      <c r="D36" s="43"/>
      <c r="E36" s="52">
        <f t="shared" si="4"/>
        <v>0</v>
      </c>
      <c r="F36" s="51">
        <f t="shared" si="5"/>
        <v>0</v>
      </c>
      <c r="H36"/>
      <c r="I36"/>
    </row>
    <row r="37" spans="1:9" s="24" customFormat="1">
      <c r="A37" s="47">
        <f>+'100K Limitation'!A37</f>
        <v>0</v>
      </c>
      <c r="B37" s="51" t="str">
        <f>IF('100K Limitation'!C37-'100K Limitation'!E37='100K Limitation'!D37,"N/A",'100K Limitation'!C37)</f>
        <v>N/A</v>
      </c>
      <c r="C37" s="51">
        <f t="shared" si="3"/>
        <v>0</v>
      </c>
      <c r="D37" s="43"/>
      <c r="E37" s="52">
        <f t="shared" si="4"/>
        <v>0</v>
      </c>
      <c r="F37" s="51">
        <f t="shared" si="5"/>
        <v>0</v>
      </c>
      <c r="H37"/>
      <c r="I37"/>
    </row>
    <row r="38" spans="1:9" s="24" customFormat="1">
      <c r="A38" s="47">
        <f>+'100K Limitation'!A38</f>
        <v>0</v>
      </c>
      <c r="B38" s="51" t="str">
        <f>IF('100K Limitation'!C38-'100K Limitation'!E38='100K Limitation'!D38,"N/A",'100K Limitation'!C38)</f>
        <v>N/A</v>
      </c>
      <c r="C38" s="51">
        <f t="shared" si="3"/>
        <v>0</v>
      </c>
      <c r="D38" s="43"/>
      <c r="E38" s="52">
        <f t="shared" si="4"/>
        <v>0</v>
      </c>
      <c r="F38" s="51">
        <f t="shared" si="5"/>
        <v>0</v>
      </c>
      <c r="H38"/>
      <c r="I38"/>
    </row>
    <row r="39" spans="1:9" s="24" customFormat="1">
      <c r="A39" s="47">
        <f>+'100K Limitation'!A39</f>
        <v>0</v>
      </c>
      <c r="B39" s="51" t="str">
        <f>IF('100K Limitation'!C39-'100K Limitation'!E39='100K Limitation'!D39,"N/A",'100K Limitation'!C39)</f>
        <v>N/A</v>
      </c>
      <c r="C39" s="51">
        <f t="shared" si="3"/>
        <v>0</v>
      </c>
      <c r="D39" s="43"/>
      <c r="E39" s="52">
        <f t="shared" si="4"/>
        <v>0</v>
      </c>
      <c r="F39" s="51">
        <f t="shared" si="5"/>
        <v>0</v>
      </c>
      <c r="H39"/>
      <c r="I39"/>
    </row>
    <row r="40" spans="1:9" s="24" customFormat="1">
      <c r="A40" s="47">
        <f>+'100K Limitation'!A40</f>
        <v>0</v>
      </c>
      <c r="B40" s="51" t="str">
        <f>IF('100K Limitation'!C40-'100K Limitation'!E40='100K Limitation'!D40,"N/A",'100K Limitation'!C40)</f>
        <v>N/A</v>
      </c>
      <c r="C40" s="51">
        <f t="shared" si="3"/>
        <v>0</v>
      </c>
      <c r="D40" s="43"/>
      <c r="E40" s="52">
        <f t="shared" si="4"/>
        <v>0</v>
      </c>
      <c r="F40" s="51">
        <f t="shared" si="5"/>
        <v>0</v>
      </c>
      <c r="H40"/>
      <c r="I40"/>
    </row>
    <row r="41" spans="1:9" s="24" customFormat="1">
      <c r="A41" s="47">
        <f>+'100K Limitation'!A41</f>
        <v>0</v>
      </c>
      <c r="B41" s="51" t="str">
        <f>IF('100K Limitation'!C41-'100K Limitation'!E41='100K Limitation'!D41,"N/A",'100K Limitation'!C41)</f>
        <v>N/A</v>
      </c>
      <c r="C41" s="51">
        <f t="shared" si="3"/>
        <v>0</v>
      </c>
      <c r="D41" s="43"/>
      <c r="E41" s="52">
        <f t="shared" si="4"/>
        <v>0</v>
      </c>
      <c r="F41" s="51">
        <f t="shared" si="5"/>
        <v>0</v>
      </c>
      <c r="H41"/>
      <c r="I41"/>
    </row>
    <row r="42" spans="1:9" s="24" customFormat="1">
      <c r="A42" s="47">
        <f>+'100K Limitation'!A42</f>
        <v>0</v>
      </c>
      <c r="B42" s="51" t="str">
        <f>IF('100K Limitation'!C42-'100K Limitation'!E42='100K Limitation'!D42,"N/A",'100K Limitation'!C42)</f>
        <v>N/A</v>
      </c>
      <c r="C42" s="51">
        <f t="shared" si="3"/>
        <v>0</v>
      </c>
      <c r="D42" s="43"/>
      <c r="E42" s="52">
        <f t="shared" si="4"/>
        <v>0</v>
      </c>
      <c r="F42" s="51">
        <f t="shared" si="5"/>
        <v>0</v>
      </c>
      <c r="H42"/>
      <c r="I42"/>
    </row>
    <row r="43" spans="1:9" s="24" customFormat="1">
      <c r="A43" s="47">
        <f>+'100K Limitation'!A43</f>
        <v>0</v>
      </c>
      <c r="B43" s="51" t="str">
        <f>IF('100K Limitation'!C43-'100K Limitation'!E43='100K Limitation'!D43,"N/A",'100K Limitation'!C43)</f>
        <v>N/A</v>
      </c>
      <c r="C43" s="51">
        <f t="shared" si="3"/>
        <v>0</v>
      </c>
      <c r="D43" s="43"/>
      <c r="E43" s="52">
        <f t="shared" si="4"/>
        <v>0</v>
      </c>
      <c r="F43" s="51">
        <f t="shared" si="5"/>
        <v>0</v>
      </c>
      <c r="H43"/>
      <c r="I43"/>
    </row>
    <row r="44" spans="1:9" s="24" customFormat="1">
      <c r="A44" s="47">
        <f>+'100K Limitation'!A44</f>
        <v>0</v>
      </c>
      <c r="B44" s="51" t="str">
        <f>IF('100K Limitation'!C44-'100K Limitation'!E44='100K Limitation'!D44,"N/A",'100K Limitation'!C44)</f>
        <v>N/A</v>
      </c>
      <c r="C44" s="51">
        <f t="shared" si="3"/>
        <v>0</v>
      </c>
      <c r="D44" s="43"/>
      <c r="E44" s="52">
        <f t="shared" si="4"/>
        <v>0</v>
      </c>
      <c r="F44" s="51">
        <f t="shared" si="5"/>
        <v>0</v>
      </c>
      <c r="H44"/>
      <c r="I44"/>
    </row>
    <row r="45" spans="1:9" s="24" customFormat="1">
      <c r="A45" s="47">
        <f>+'100K Limitation'!A45</f>
        <v>0</v>
      </c>
      <c r="B45" s="51" t="str">
        <f>IF('100K Limitation'!C45-'100K Limitation'!E45='100K Limitation'!D45,"N/A",'100K Limitation'!C45)</f>
        <v>N/A</v>
      </c>
      <c r="C45" s="51">
        <f t="shared" si="3"/>
        <v>0</v>
      </c>
      <c r="D45" s="43"/>
      <c r="E45" s="52">
        <f t="shared" si="4"/>
        <v>0</v>
      </c>
      <c r="F45" s="51">
        <f t="shared" si="5"/>
        <v>0</v>
      </c>
      <c r="H45"/>
      <c r="I45"/>
    </row>
    <row r="46" spans="1:9" s="24" customFormat="1">
      <c r="A46" s="47">
        <f>+'100K Limitation'!A46</f>
        <v>0</v>
      </c>
      <c r="B46" s="51" t="str">
        <f>IF('100K Limitation'!C46-'100K Limitation'!E46='100K Limitation'!D46,"N/A",'100K Limitation'!C46)</f>
        <v>N/A</v>
      </c>
      <c r="C46" s="51">
        <f t="shared" si="3"/>
        <v>0</v>
      </c>
      <c r="D46" s="43"/>
      <c r="E46" s="52">
        <f t="shared" si="4"/>
        <v>0</v>
      </c>
      <c r="F46" s="51">
        <f t="shared" si="5"/>
        <v>0</v>
      </c>
      <c r="H46"/>
      <c r="I46"/>
    </row>
    <row r="47" spans="1:9" s="24" customFormat="1">
      <c r="A47" s="47">
        <f>+'100K Limitation'!A47</f>
        <v>0</v>
      </c>
      <c r="B47" s="51" t="str">
        <f>IF('100K Limitation'!C47-'100K Limitation'!E47='100K Limitation'!D47,"N/A",'100K Limitation'!C47)</f>
        <v>N/A</v>
      </c>
      <c r="C47" s="51">
        <f t="shared" si="3"/>
        <v>0</v>
      </c>
      <c r="D47" s="43"/>
      <c r="E47" s="52">
        <f t="shared" si="4"/>
        <v>0</v>
      </c>
      <c r="F47" s="51">
        <f t="shared" si="5"/>
        <v>0</v>
      </c>
      <c r="H47"/>
      <c r="I47"/>
    </row>
    <row r="48" spans="1:9" s="24" customFormat="1">
      <c r="A48" s="47">
        <f>+'100K Limitation'!A48</f>
        <v>0</v>
      </c>
      <c r="B48" s="51" t="str">
        <f>IF('100K Limitation'!C48-'100K Limitation'!E48='100K Limitation'!D48,"N/A",'100K Limitation'!C48)</f>
        <v>N/A</v>
      </c>
      <c r="C48" s="51">
        <f t="shared" si="3"/>
        <v>0</v>
      </c>
      <c r="D48" s="43"/>
      <c r="E48" s="52">
        <f t="shared" si="4"/>
        <v>0</v>
      </c>
      <c r="F48" s="51">
        <f t="shared" si="5"/>
        <v>0</v>
      </c>
      <c r="H48"/>
      <c r="I48"/>
    </row>
    <row r="49" spans="1:9" s="24" customFormat="1">
      <c r="A49" s="47">
        <f>+'100K Limitation'!A49</f>
        <v>0</v>
      </c>
      <c r="B49" s="51" t="str">
        <f>IF('100K Limitation'!C49-'100K Limitation'!E49='100K Limitation'!D49,"N/A",'100K Limitation'!C49)</f>
        <v>N/A</v>
      </c>
      <c r="C49" s="51">
        <f t="shared" si="3"/>
        <v>0</v>
      </c>
      <c r="D49" s="43"/>
      <c r="E49" s="52">
        <f t="shared" si="4"/>
        <v>0</v>
      </c>
      <c r="F49" s="51">
        <f t="shared" si="5"/>
        <v>0</v>
      </c>
      <c r="H49"/>
      <c r="I49"/>
    </row>
    <row r="50" spans="1:9" s="24" customFormat="1">
      <c r="A50" s="47">
        <f>+'100K Limitation'!A50</f>
        <v>0</v>
      </c>
      <c r="B50" s="51" t="str">
        <f>IF('100K Limitation'!C50-'100K Limitation'!E50='100K Limitation'!D50,"N/A",'100K Limitation'!C50)</f>
        <v>N/A</v>
      </c>
      <c r="C50" s="51">
        <f t="shared" si="3"/>
        <v>0</v>
      </c>
      <c r="D50" s="43"/>
      <c r="E50" s="52">
        <f t="shared" si="4"/>
        <v>0</v>
      </c>
      <c r="F50" s="51">
        <f t="shared" si="5"/>
        <v>0</v>
      </c>
      <c r="H50"/>
      <c r="I50"/>
    </row>
    <row r="51" spans="1:9" s="24" customFormat="1">
      <c r="A51" s="47">
        <f>+'100K Limitation'!A51</f>
        <v>0</v>
      </c>
      <c r="B51" s="51" t="str">
        <f>IF('100K Limitation'!C51-'100K Limitation'!E51='100K Limitation'!D51,"N/A",'100K Limitation'!C51)</f>
        <v>N/A</v>
      </c>
      <c r="C51" s="51">
        <f t="shared" si="3"/>
        <v>0</v>
      </c>
      <c r="D51" s="43"/>
      <c r="E51" s="52">
        <f t="shared" si="4"/>
        <v>0</v>
      </c>
      <c r="F51" s="51">
        <f t="shared" si="5"/>
        <v>0</v>
      </c>
      <c r="H51"/>
      <c r="I51"/>
    </row>
    <row r="52" spans="1:9" s="24" customFormat="1">
      <c r="A52" s="47">
        <f>+'100K Limitation'!A52</f>
        <v>0</v>
      </c>
      <c r="B52" s="51" t="str">
        <f>IF('100K Limitation'!C52-'100K Limitation'!E52='100K Limitation'!D52,"N/A",'100K Limitation'!C52)</f>
        <v>N/A</v>
      </c>
      <c r="C52" s="51">
        <f t="shared" si="3"/>
        <v>0</v>
      </c>
      <c r="D52" s="43"/>
      <c r="E52" s="52">
        <f t="shared" si="4"/>
        <v>0</v>
      </c>
      <c r="F52" s="51">
        <f t="shared" si="5"/>
        <v>0</v>
      </c>
      <c r="H52"/>
      <c r="I52"/>
    </row>
    <row r="53" spans="1:9" s="24" customFormat="1">
      <c r="A53" s="47">
        <f>+'100K Limitation'!A53</f>
        <v>0</v>
      </c>
      <c r="B53" s="51" t="str">
        <f>IF('100K Limitation'!C53-'100K Limitation'!E53='100K Limitation'!D53,"N/A",'100K Limitation'!C53)</f>
        <v>N/A</v>
      </c>
      <c r="C53" s="51">
        <f t="shared" si="3"/>
        <v>0</v>
      </c>
      <c r="D53" s="43"/>
      <c r="E53" s="52">
        <f t="shared" si="4"/>
        <v>0</v>
      </c>
      <c r="F53" s="51">
        <f t="shared" si="5"/>
        <v>0</v>
      </c>
      <c r="H53"/>
      <c r="I53"/>
    </row>
    <row r="54" spans="1:9" s="24" customFormat="1">
      <c r="A54" s="47">
        <f>+'100K Limitation'!A54</f>
        <v>0</v>
      </c>
      <c r="B54" s="51" t="str">
        <f>IF('100K Limitation'!C54-'100K Limitation'!E54='100K Limitation'!D54,"N/A",'100K Limitation'!C54)</f>
        <v>N/A</v>
      </c>
      <c r="C54" s="51">
        <f t="shared" si="3"/>
        <v>0</v>
      </c>
      <c r="D54" s="43"/>
      <c r="E54" s="52">
        <f t="shared" si="4"/>
        <v>0</v>
      </c>
      <c r="F54" s="51">
        <f t="shared" si="5"/>
        <v>0</v>
      </c>
      <c r="H54"/>
      <c r="I54"/>
    </row>
    <row r="55" spans="1:9" s="24" customFormat="1">
      <c r="A55" s="47">
        <f>+'100K Limitation'!A55</f>
        <v>0</v>
      </c>
      <c r="B55" s="51" t="str">
        <f>IF('100K Limitation'!C55-'100K Limitation'!E55='100K Limitation'!D55,"N/A",'100K Limitation'!C55)</f>
        <v>N/A</v>
      </c>
      <c r="C55" s="51">
        <f t="shared" si="3"/>
        <v>0</v>
      </c>
      <c r="D55" s="43"/>
      <c r="E55" s="52">
        <f t="shared" si="4"/>
        <v>0</v>
      </c>
      <c r="F55" s="51">
        <f t="shared" si="5"/>
        <v>0</v>
      </c>
      <c r="H55"/>
      <c r="I55"/>
    </row>
    <row r="56" spans="1:9" s="24" customFormat="1">
      <c r="A56" s="47">
        <f>+'100K Limitation'!A56</f>
        <v>0</v>
      </c>
      <c r="B56" s="51" t="str">
        <f>IF('100K Limitation'!C56-'100K Limitation'!E56='100K Limitation'!D56,"N/A",'100K Limitation'!C56)</f>
        <v>N/A</v>
      </c>
      <c r="C56" s="51">
        <f t="shared" si="3"/>
        <v>0</v>
      </c>
      <c r="D56" s="43"/>
      <c r="E56" s="52">
        <f t="shared" si="4"/>
        <v>0</v>
      </c>
      <c r="F56" s="51">
        <f t="shared" si="5"/>
        <v>0</v>
      </c>
      <c r="H56"/>
      <c r="I56"/>
    </row>
    <row r="57" spans="1:9" s="24" customFormat="1">
      <c r="A57" s="47">
        <f>+'100K Limitation'!A57</f>
        <v>0</v>
      </c>
      <c r="B57" s="51" t="str">
        <f>IF('100K Limitation'!C57-'100K Limitation'!E57='100K Limitation'!D57,"N/A",'100K Limitation'!C57)</f>
        <v>N/A</v>
      </c>
      <c r="C57" s="51">
        <f t="shared" si="3"/>
        <v>0</v>
      </c>
      <c r="D57" s="43"/>
      <c r="E57" s="52">
        <f t="shared" si="4"/>
        <v>0</v>
      </c>
      <c r="F57" s="51">
        <f t="shared" si="5"/>
        <v>0</v>
      </c>
      <c r="H57"/>
      <c r="I57"/>
    </row>
    <row r="58" spans="1:9" s="24" customFormat="1">
      <c r="A58" s="47">
        <f>+'100K Limitation'!A58</f>
        <v>0</v>
      </c>
      <c r="B58" s="51" t="str">
        <f>IF('100K Limitation'!C58-'100K Limitation'!E58='100K Limitation'!D58,"N/A",'100K Limitation'!C58)</f>
        <v>N/A</v>
      </c>
      <c r="C58" s="51">
        <f t="shared" si="3"/>
        <v>0</v>
      </c>
      <c r="D58" s="43"/>
      <c r="E58" s="52">
        <f t="shared" si="4"/>
        <v>0</v>
      </c>
      <c r="F58" s="51">
        <f t="shared" si="5"/>
        <v>0</v>
      </c>
      <c r="H58"/>
      <c r="I58"/>
    </row>
    <row r="59" spans="1:9" s="24" customFormat="1">
      <c r="A59" s="47">
        <f>+'100K Limitation'!A59</f>
        <v>0</v>
      </c>
      <c r="B59" s="51" t="str">
        <f>IF('100K Limitation'!C59-'100K Limitation'!E59='100K Limitation'!D59,"N/A",'100K Limitation'!C59)</f>
        <v>N/A</v>
      </c>
      <c r="C59" s="51">
        <f t="shared" si="3"/>
        <v>0</v>
      </c>
      <c r="D59" s="43"/>
      <c r="E59" s="52">
        <f t="shared" si="4"/>
        <v>0</v>
      </c>
      <c r="F59" s="51">
        <f t="shared" si="5"/>
        <v>0</v>
      </c>
      <c r="H59"/>
      <c r="I59"/>
    </row>
    <row r="60" spans="1:9" s="24" customFormat="1">
      <c r="A60" s="47">
        <f>+'100K Limitation'!A60</f>
        <v>0</v>
      </c>
      <c r="B60" s="51" t="str">
        <f>IF('100K Limitation'!C60-'100K Limitation'!E60='100K Limitation'!D60,"N/A",'100K Limitation'!C60)</f>
        <v>N/A</v>
      </c>
      <c r="C60" s="51">
        <f t="shared" si="3"/>
        <v>0</v>
      </c>
      <c r="D60" s="43"/>
      <c r="E60" s="52">
        <f t="shared" si="4"/>
        <v>0</v>
      </c>
      <c r="F60" s="51">
        <f t="shared" si="5"/>
        <v>0</v>
      </c>
      <c r="H60"/>
      <c r="I60"/>
    </row>
    <row r="61" spans="1:9" s="24" customFormat="1">
      <c r="A61" s="47">
        <f>+'100K Limitation'!A61</f>
        <v>0</v>
      </c>
      <c r="B61" s="51" t="str">
        <f>IF('100K Limitation'!C61-'100K Limitation'!E61='100K Limitation'!D61,"N/A",'100K Limitation'!C61)</f>
        <v>N/A</v>
      </c>
      <c r="C61" s="51">
        <f t="shared" si="3"/>
        <v>0</v>
      </c>
      <c r="D61" s="43"/>
      <c r="E61" s="52">
        <f t="shared" si="4"/>
        <v>0</v>
      </c>
      <c r="F61" s="51">
        <f t="shared" si="5"/>
        <v>0</v>
      </c>
      <c r="H61"/>
      <c r="I61"/>
    </row>
    <row r="62" spans="1:9" s="24" customFormat="1">
      <c r="A62" s="47">
        <f>+'100K Limitation'!A62</f>
        <v>0</v>
      </c>
      <c r="B62" s="51" t="str">
        <f>IF('100K Limitation'!C62-'100K Limitation'!E62='100K Limitation'!D62,"N/A",'100K Limitation'!C62)</f>
        <v>N/A</v>
      </c>
      <c r="C62" s="51">
        <f t="shared" si="3"/>
        <v>0</v>
      </c>
      <c r="D62" s="43"/>
      <c r="E62" s="52">
        <f t="shared" si="4"/>
        <v>0</v>
      </c>
      <c r="F62" s="51">
        <f t="shared" si="5"/>
        <v>0</v>
      </c>
      <c r="H62"/>
      <c r="I62"/>
    </row>
    <row r="63" spans="1:9" s="24" customFormat="1">
      <c r="A63" s="47">
        <f>+'100K Limitation'!A63</f>
        <v>0</v>
      </c>
      <c r="B63" s="51" t="str">
        <f>IF('100K Limitation'!C63-'100K Limitation'!E63='100K Limitation'!D63,"N/A",'100K Limitation'!C63)</f>
        <v>N/A</v>
      </c>
      <c r="C63" s="51">
        <f t="shared" si="3"/>
        <v>0</v>
      </c>
      <c r="D63" s="43"/>
      <c r="E63" s="52">
        <f t="shared" si="4"/>
        <v>0</v>
      </c>
      <c r="F63" s="51">
        <f t="shared" si="5"/>
        <v>0</v>
      </c>
      <c r="H63"/>
      <c r="I63"/>
    </row>
    <row r="64" spans="1:9" s="24" customFormat="1">
      <c r="A64" s="47">
        <f>+'100K Limitation'!A64</f>
        <v>0</v>
      </c>
      <c r="B64" s="51" t="str">
        <f>IF('100K Limitation'!C64-'100K Limitation'!E64='100K Limitation'!D64,"N/A",'100K Limitation'!C64)</f>
        <v>N/A</v>
      </c>
      <c r="C64" s="51">
        <f t="shared" si="3"/>
        <v>0</v>
      </c>
      <c r="D64" s="43"/>
      <c r="E64" s="52">
        <f t="shared" si="4"/>
        <v>0</v>
      </c>
      <c r="F64" s="51">
        <f t="shared" si="5"/>
        <v>0</v>
      </c>
      <c r="H64"/>
      <c r="I64"/>
    </row>
    <row r="65" spans="1:9" s="24" customFormat="1">
      <c r="A65" s="47">
        <f>+'100K Limitation'!A65</f>
        <v>0</v>
      </c>
      <c r="B65" s="51" t="str">
        <f>IF('100K Limitation'!C65-'100K Limitation'!E65='100K Limitation'!D65,"N/A",'100K Limitation'!C65)</f>
        <v>N/A</v>
      </c>
      <c r="C65" s="51">
        <f t="shared" si="3"/>
        <v>0</v>
      </c>
      <c r="D65" s="43"/>
      <c r="E65" s="52">
        <f t="shared" si="4"/>
        <v>0</v>
      </c>
      <c r="F65" s="51">
        <f t="shared" si="5"/>
        <v>0</v>
      </c>
      <c r="H65"/>
      <c r="I65"/>
    </row>
    <row r="66" spans="1:9" s="24" customFormat="1">
      <c r="A66" s="47">
        <f>+'100K Limitation'!A66</f>
        <v>0</v>
      </c>
      <c r="B66" s="51" t="str">
        <f>IF('100K Limitation'!C66-'100K Limitation'!E66='100K Limitation'!D66,"N/A",'100K Limitation'!C66)</f>
        <v>N/A</v>
      </c>
      <c r="C66" s="51">
        <f t="shared" si="3"/>
        <v>0</v>
      </c>
      <c r="D66" s="43"/>
      <c r="E66" s="52">
        <f t="shared" si="4"/>
        <v>0</v>
      </c>
      <c r="F66" s="51">
        <f t="shared" si="5"/>
        <v>0</v>
      </c>
      <c r="H66"/>
      <c r="I66"/>
    </row>
    <row r="67" spans="1:9" s="24" customFormat="1">
      <c r="A67" s="47">
        <f>+'100K Limitation'!A67</f>
        <v>0</v>
      </c>
      <c r="B67" s="51" t="str">
        <f>IF('100K Limitation'!C67-'100K Limitation'!E67='100K Limitation'!D67,"N/A",'100K Limitation'!C67)</f>
        <v>N/A</v>
      </c>
      <c r="C67" s="51">
        <f t="shared" si="3"/>
        <v>0</v>
      </c>
      <c r="D67" s="43"/>
      <c r="E67" s="52">
        <f t="shared" si="4"/>
        <v>0</v>
      </c>
      <c r="F67" s="51">
        <f t="shared" si="5"/>
        <v>0</v>
      </c>
      <c r="H67"/>
      <c r="I67"/>
    </row>
    <row r="68" spans="1:9" s="24" customFormat="1">
      <c r="A68" s="47">
        <f>+'100K Limitation'!A68</f>
        <v>0</v>
      </c>
      <c r="B68" s="51" t="str">
        <f>IF('100K Limitation'!C68-'100K Limitation'!E68='100K Limitation'!D68,"N/A",'100K Limitation'!C68)</f>
        <v>N/A</v>
      </c>
      <c r="C68" s="51">
        <f t="shared" si="3"/>
        <v>0</v>
      </c>
      <c r="D68" s="43"/>
      <c r="E68" s="52">
        <f t="shared" si="4"/>
        <v>0</v>
      </c>
      <c r="F68" s="51">
        <f t="shared" si="5"/>
        <v>0</v>
      </c>
      <c r="H68"/>
      <c r="I68"/>
    </row>
    <row r="69" spans="1:9" s="24" customFormat="1">
      <c r="A69" s="47">
        <f>+'100K Limitation'!A69</f>
        <v>0</v>
      </c>
      <c r="B69" s="51" t="str">
        <f>IF('100K Limitation'!C69-'100K Limitation'!E69='100K Limitation'!D69,"N/A",'100K Limitation'!C69)</f>
        <v>N/A</v>
      </c>
      <c r="C69" s="51">
        <f t="shared" si="3"/>
        <v>0</v>
      </c>
      <c r="D69" s="43"/>
      <c r="E69" s="52">
        <f t="shared" si="4"/>
        <v>0</v>
      </c>
      <c r="F69" s="51">
        <f t="shared" si="5"/>
        <v>0</v>
      </c>
      <c r="H69"/>
      <c r="I69"/>
    </row>
    <row r="70" spans="1:9" s="24" customFormat="1">
      <c r="A70" s="47">
        <f>+'100K Limitation'!A70</f>
        <v>0</v>
      </c>
      <c r="B70" s="51" t="str">
        <f>IF('100K Limitation'!C70-'100K Limitation'!E70='100K Limitation'!D70,"N/A",'100K Limitation'!C70)</f>
        <v>N/A</v>
      </c>
      <c r="C70" s="51">
        <f t="shared" si="3"/>
        <v>0</v>
      </c>
      <c r="D70" s="43"/>
      <c r="E70" s="52">
        <f t="shared" si="4"/>
        <v>0</v>
      </c>
      <c r="F70" s="51">
        <f t="shared" si="5"/>
        <v>0</v>
      </c>
      <c r="H70"/>
      <c r="I70"/>
    </row>
    <row r="71" spans="1:9" s="24" customFormat="1">
      <c r="A71" s="47">
        <f>+'100K Limitation'!A71</f>
        <v>0</v>
      </c>
      <c r="B71" s="51" t="str">
        <f>IF('100K Limitation'!C71-'100K Limitation'!E71='100K Limitation'!D71,"N/A",'100K Limitation'!C71)</f>
        <v>N/A</v>
      </c>
      <c r="C71" s="51">
        <f t="shared" si="3"/>
        <v>0</v>
      </c>
      <c r="D71" s="43"/>
      <c r="E71" s="52">
        <f t="shared" si="4"/>
        <v>0</v>
      </c>
      <c r="F71" s="51">
        <f t="shared" si="5"/>
        <v>0</v>
      </c>
      <c r="H71"/>
      <c r="I71"/>
    </row>
    <row r="72" spans="1:9" s="24" customFormat="1">
      <c r="A72" s="47">
        <f>+'100K Limitation'!A72</f>
        <v>0</v>
      </c>
      <c r="B72" s="51" t="str">
        <f>IF('100K Limitation'!C72-'100K Limitation'!E72='100K Limitation'!D72,"N/A",'100K Limitation'!C72)</f>
        <v>N/A</v>
      </c>
      <c r="C72" s="51">
        <f t="shared" si="3"/>
        <v>0</v>
      </c>
      <c r="D72" s="43"/>
      <c r="E72" s="52">
        <f t="shared" si="4"/>
        <v>0</v>
      </c>
      <c r="F72" s="51">
        <f t="shared" si="5"/>
        <v>0</v>
      </c>
      <c r="H72"/>
      <c r="I72"/>
    </row>
    <row r="73" spans="1:9" s="24" customFormat="1">
      <c r="A73" s="47">
        <f>+'100K Limitation'!A73</f>
        <v>0</v>
      </c>
      <c r="B73" s="51" t="str">
        <f>IF('100K Limitation'!C73-'100K Limitation'!E73='100K Limitation'!D73,"N/A",'100K Limitation'!C73)</f>
        <v>N/A</v>
      </c>
      <c r="C73" s="51">
        <f t="shared" si="3"/>
        <v>0</v>
      </c>
      <c r="D73" s="43"/>
      <c r="E73" s="52">
        <f t="shared" si="4"/>
        <v>0</v>
      </c>
      <c r="F73" s="51">
        <f t="shared" si="5"/>
        <v>0</v>
      </c>
      <c r="H73"/>
      <c r="I73"/>
    </row>
    <row r="74" spans="1:9" s="24" customFormat="1">
      <c r="A74" s="47">
        <f>+'100K Limitation'!A74</f>
        <v>0</v>
      </c>
      <c r="B74" s="51" t="str">
        <f>IF('100K Limitation'!C74-'100K Limitation'!E74='100K Limitation'!D74,"N/A",'100K Limitation'!C74)</f>
        <v>N/A</v>
      </c>
      <c r="C74" s="51">
        <f t="shared" si="3"/>
        <v>0</v>
      </c>
      <c r="D74" s="43"/>
      <c r="E74" s="52">
        <f t="shared" si="4"/>
        <v>0</v>
      </c>
      <c r="F74" s="51">
        <f t="shared" si="5"/>
        <v>0</v>
      </c>
      <c r="H74"/>
      <c r="I74"/>
    </row>
    <row r="75" spans="1:9" s="24" customFormat="1">
      <c r="A75" s="47">
        <f>+'100K Limitation'!A75</f>
        <v>0</v>
      </c>
      <c r="B75" s="51" t="str">
        <f>IF('100K Limitation'!C75-'100K Limitation'!E75='100K Limitation'!D75,"N/A",'100K Limitation'!C75)</f>
        <v>N/A</v>
      </c>
      <c r="C75" s="51">
        <f t="shared" si="3"/>
        <v>0</v>
      </c>
      <c r="D75" s="43"/>
      <c r="E75" s="52">
        <f t="shared" si="4"/>
        <v>0</v>
      </c>
      <c r="F75" s="51">
        <f t="shared" si="5"/>
        <v>0</v>
      </c>
      <c r="H75"/>
      <c r="I75"/>
    </row>
    <row r="76" spans="1:9" s="24" customFormat="1">
      <c r="A76" s="47">
        <f>+'100K Limitation'!A76</f>
        <v>0</v>
      </c>
      <c r="B76" s="51" t="str">
        <f>IF('100K Limitation'!C76-'100K Limitation'!E76='100K Limitation'!D76,"N/A",'100K Limitation'!C76)</f>
        <v>N/A</v>
      </c>
      <c r="C76" s="51">
        <f t="shared" si="3"/>
        <v>0</v>
      </c>
      <c r="D76" s="43"/>
      <c r="E76" s="52">
        <f t="shared" si="4"/>
        <v>0</v>
      </c>
      <c r="F76" s="51">
        <f t="shared" si="5"/>
        <v>0</v>
      </c>
      <c r="H76"/>
      <c r="I76"/>
    </row>
    <row r="77" spans="1:9" s="24" customFormat="1">
      <c r="A77" s="47">
        <f>+'100K Limitation'!A77</f>
        <v>0</v>
      </c>
      <c r="B77" s="51" t="str">
        <f>IF('100K Limitation'!C77-'100K Limitation'!E77='100K Limitation'!D77,"N/A",'100K Limitation'!C77)</f>
        <v>N/A</v>
      </c>
      <c r="C77" s="51">
        <f t="shared" si="3"/>
        <v>0</v>
      </c>
      <c r="D77" s="43"/>
      <c r="E77" s="52">
        <f t="shared" si="4"/>
        <v>0</v>
      </c>
      <c r="F77" s="51">
        <f t="shared" si="5"/>
        <v>0</v>
      </c>
      <c r="H77"/>
      <c r="I77"/>
    </row>
    <row r="78" spans="1:9" s="24" customFormat="1">
      <c r="A78" s="47">
        <f>+'100K Limitation'!A78</f>
        <v>0</v>
      </c>
      <c r="B78" s="51" t="str">
        <f>IF('100K Limitation'!C78-'100K Limitation'!E78='100K Limitation'!D78,"N/A",'100K Limitation'!C78)</f>
        <v>N/A</v>
      </c>
      <c r="C78" s="51">
        <f t="shared" si="3"/>
        <v>0</v>
      </c>
      <c r="D78" s="43"/>
      <c r="E78" s="52">
        <f t="shared" si="4"/>
        <v>0</v>
      </c>
      <c r="F78" s="51">
        <f t="shared" si="5"/>
        <v>0</v>
      </c>
      <c r="H78"/>
      <c r="I78"/>
    </row>
    <row r="79" spans="1:9" s="24" customFormat="1">
      <c r="A79" s="47">
        <f>+'100K Limitation'!A79</f>
        <v>0</v>
      </c>
      <c r="B79" s="51" t="str">
        <f>IF('100K Limitation'!C79-'100K Limitation'!E79='100K Limitation'!D79,"N/A",'100K Limitation'!C79)</f>
        <v>N/A</v>
      </c>
      <c r="C79" s="51">
        <f t="shared" si="3"/>
        <v>0</v>
      </c>
      <c r="D79" s="43"/>
      <c r="E79" s="52">
        <f t="shared" si="4"/>
        <v>0</v>
      </c>
      <c r="F79" s="51">
        <f t="shared" si="5"/>
        <v>0</v>
      </c>
      <c r="H79"/>
      <c r="I79"/>
    </row>
    <row r="80" spans="1:9" s="24" customFormat="1">
      <c r="A80" s="47">
        <f>+'100K Limitation'!A80</f>
        <v>0</v>
      </c>
      <c r="B80" s="51" t="str">
        <f>IF('100K Limitation'!C80-'100K Limitation'!E80='100K Limitation'!D80,"N/A",'100K Limitation'!C80)</f>
        <v>N/A</v>
      </c>
      <c r="C80" s="51">
        <f t="shared" si="3"/>
        <v>0</v>
      </c>
      <c r="D80" s="43"/>
      <c r="E80" s="52">
        <f t="shared" si="4"/>
        <v>0</v>
      </c>
      <c r="F80" s="51">
        <f t="shared" si="5"/>
        <v>0</v>
      </c>
      <c r="H80"/>
      <c r="I80"/>
    </row>
    <row r="81" spans="1:9" s="24" customFormat="1">
      <c r="A81" s="47">
        <f>+'100K Limitation'!A81</f>
        <v>0</v>
      </c>
      <c r="B81" s="51" t="str">
        <f>IF('100K Limitation'!C81-'100K Limitation'!E81='100K Limitation'!D81,"N/A",'100K Limitation'!C81)</f>
        <v>N/A</v>
      </c>
      <c r="C81" s="51">
        <f t="shared" si="3"/>
        <v>0</v>
      </c>
      <c r="D81" s="43"/>
      <c r="E81" s="52">
        <f t="shared" si="4"/>
        <v>0</v>
      </c>
      <c r="F81" s="51">
        <f t="shared" si="5"/>
        <v>0</v>
      </c>
      <c r="H81"/>
      <c r="I81"/>
    </row>
    <row r="82" spans="1:9" s="24" customFormat="1">
      <c r="A82" s="47">
        <f>+'100K Limitation'!A82</f>
        <v>0</v>
      </c>
      <c r="B82" s="51" t="str">
        <f>IF('100K Limitation'!C82-'100K Limitation'!E82='100K Limitation'!D82,"N/A",'100K Limitation'!C82)</f>
        <v>N/A</v>
      </c>
      <c r="C82" s="51">
        <f t="shared" si="3"/>
        <v>0</v>
      </c>
      <c r="D82" s="43"/>
      <c r="E82" s="52">
        <f t="shared" si="4"/>
        <v>0</v>
      </c>
      <c r="F82" s="51">
        <f t="shared" si="5"/>
        <v>0</v>
      </c>
      <c r="H82"/>
      <c r="I82"/>
    </row>
    <row r="83" spans="1:9" s="24" customFormat="1">
      <c r="A83" s="47">
        <f>+'100K Limitation'!A83</f>
        <v>0</v>
      </c>
      <c r="B83" s="51" t="str">
        <f>IF('100K Limitation'!C83-'100K Limitation'!E83='100K Limitation'!D83,"N/A",'100K Limitation'!C83)</f>
        <v>N/A</v>
      </c>
      <c r="C83" s="51">
        <f t="shared" si="3"/>
        <v>0</v>
      </c>
      <c r="D83" s="43"/>
      <c r="E83" s="52">
        <f t="shared" si="4"/>
        <v>0</v>
      </c>
      <c r="F83" s="51">
        <f t="shared" si="5"/>
        <v>0</v>
      </c>
      <c r="H83"/>
      <c r="I83"/>
    </row>
    <row r="84" spans="1:9" s="24" customFormat="1">
      <c r="A84" s="47">
        <f>+'100K Limitation'!A84</f>
        <v>0</v>
      </c>
      <c r="B84" s="51" t="str">
        <f>IF('100K Limitation'!C84-'100K Limitation'!E84='100K Limitation'!D84,"N/A",'100K Limitation'!C84)</f>
        <v>N/A</v>
      </c>
      <c r="C84" s="51">
        <f t="shared" si="3"/>
        <v>0</v>
      </c>
      <c r="D84" s="43"/>
      <c r="E84" s="52">
        <f t="shared" si="4"/>
        <v>0</v>
      </c>
      <c r="F84" s="51">
        <f t="shared" si="5"/>
        <v>0</v>
      </c>
      <c r="H84"/>
      <c r="I84"/>
    </row>
    <row r="85" spans="1:9" s="24" customFormat="1">
      <c r="A85" s="47">
        <f>+'100K Limitation'!A85</f>
        <v>0</v>
      </c>
      <c r="B85" s="51" t="str">
        <f>IF('100K Limitation'!C85-'100K Limitation'!E85='100K Limitation'!D85,"N/A",'100K Limitation'!C85)</f>
        <v>N/A</v>
      </c>
      <c r="C85" s="51">
        <f t="shared" ref="C85:C148" si="6">IF(B85="N/A",,B85/8*13)</f>
        <v>0</v>
      </c>
      <c r="D85" s="43"/>
      <c r="E85" s="52">
        <f t="shared" ref="E85:E148" si="7">IF(B85="N/A",0,(D85-C85)/D85)</f>
        <v>0</v>
      </c>
      <c r="F85" s="51">
        <f t="shared" ref="F85:F148" si="8">IF(E85&gt;0.25,D85*0.75-C85,0)</f>
        <v>0</v>
      </c>
      <c r="H85"/>
      <c r="I85"/>
    </row>
    <row r="86" spans="1:9" s="24" customFormat="1">
      <c r="A86" s="47">
        <f>+'100K Limitation'!A86</f>
        <v>0</v>
      </c>
      <c r="B86" s="51" t="str">
        <f>IF('100K Limitation'!C86-'100K Limitation'!E86='100K Limitation'!D86,"N/A",'100K Limitation'!C86)</f>
        <v>N/A</v>
      </c>
      <c r="C86" s="51">
        <f t="shared" si="6"/>
        <v>0</v>
      </c>
      <c r="D86" s="43"/>
      <c r="E86" s="52">
        <f t="shared" si="7"/>
        <v>0</v>
      </c>
      <c r="F86" s="51">
        <f t="shared" si="8"/>
        <v>0</v>
      </c>
      <c r="H86"/>
      <c r="I86"/>
    </row>
    <row r="87" spans="1:9" s="24" customFormat="1">
      <c r="A87" s="47">
        <f>+'100K Limitation'!A87</f>
        <v>0</v>
      </c>
      <c r="B87" s="51" t="str">
        <f>IF('100K Limitation'!C87-'100K Limitation'!E87='100K Limitation'!D87,"N/A",'100K Limitation'!C87)</f>
        <v>N/A</v>
      </c>
      <c r="C87" s="51">
        <f t="shared" si="6"/>
        <v>0</v>
      </c>
      <c r="D87" s="43"/>
      <c r="E87" s="52">
        <f t="shared" si="7"/>
        <v>0</v>
      </c>
      <c r="F87" s="51">
        <f t="shared" si="8"/>
        <v>0</v>
      </c>
      <c r="H87"/>
      <c r="I87"/>
    </row>
    <row r="88" spans="1:9" s="24" customFormat="1">
      <c r="A88" s="47">
        <f>+'100K Limitation'!A88</f>
        <v>0</v>
      </c>
      <c r="B88" s="51" t="str">
        <f>IF('100K Limitation'!C88-'100K Limitation'!E88='100K Limitation'!D88,"N/A",'100K Limitation'!C88)</f>
        <v>N/A</v>
      </c>
      <c r="C88" s="51">
        <f t="shared" si="6"/>
        <v>0</v>
      </c>
      <c r="D88" s="43"/>
      <c r="E88" s="52">
        <f t="shared" si="7"/>
        <v>0</v>
      </c>
      <c r="F88" s="51">
        <f t="shared" si="8"/>
        <v>0</v>
      </c>
      <c r="H88"/>
      <c r="I88"/>
    </row>
    <row r="89" spans="1:9" s="24" customFormat="1">
      <c r="A89" s="47">
        <f>+'100K Limitation'!A89</f>
        <v>0</v>
      </c>
      <c r="B89" s="51" t="str">
        <f>IF('100K Limitation'!C89-'100K Limitation'!E89='100K Limitation'!D89,"N/A",'100K Limitation'!C89)</f>
        <v>N/A</v>
      </c>
      <c r="C89" s="51">
        <f t="shared" si="6"/>
        <v>0</v>
      </c>
      <c r="D89" s="43"/>
      <c r="E89" s="52">
        <f t="shared" si="7"/>
        <v>0</v>
      </c>
      <c r="F89" s="51">
        <f t="shared" si="8"/>
        <v>0</v>
      </c>
      <c r="H89"/>
      <c r="I89"/>
    </row>
    <row r="90" spans="1:9" s="24" customFormat="1">
      <c r="A90" s="47">
        <f>+'100K Limitation'!A90</f>
        <v>0</v>
      </c>
      <c r="B90" s="51" t="str">
        <f>IF('100K Limitation'!C90-'100K Limitation'!E90='100K Limitation'!D90,"N/A",'100K Limitation'!C90)</f>
        <v>N/A</v>
      </c>
      <c r="C90" s="51">
        <f t="shared" si="6"/>
        <v>0</v>
      </c>
      <c r="D90" s="43"/>
      <c r="E90" s="52">
        <f t="shared" si="7"/>
        <v>0</v>
      </c>
      <c r="F90" s="51">
        <f t="shared" si="8"/>
        <v>0</v>
      </c>
      <c r="H90"/>
      <c r="I90"/>
    </row>
    <row r="91" spans="1:9" s="24" customFormat="1">
      <c r="A91" s="47">
        <f>+'100K Limitation'!A91</f>
        <v>0</v>
      </c>
      <c r="B91" s="51" t="str">
        <f>IF('100K Limitation'!C91-'100K Limitation'!E91='100K Limitation'!D91,"N/A",'100K Limitation'!C91)</f>
        <v>N/A</v>
      </c>
      <c r="C91" s="51">
        <f t="shared" si="6"/>
        <v>0</v>
      </c>
      <c r="D91" s="43"/>
      <c r="E91" s="52">
        <f t="shared" si="7"/>
        <v>0</v>
      </c>
      <c r="F91" s="51">
        <f t="shared" si="8"/>
        <v>0</v>
      </c>
      <c r="H91"/>
      <c r="I91"/>
    </row>
    <row r="92" spans="1:9" s="24" customFormat="1">
      <c r="A92" s="47">
        <f>+'100K Limitation'!A92</f>
        <v>0</v>
      </c>
      <c r="B92" s="51" t="str">
        <f>IF('100K Limitation'!C92-'100K Limitation'!E92='100K Limitation'!D92,"N/A",'100K Limitation'!C92)</f>
        <v>N/A</v>
      </c>
      <c r="C92" s="51">
        <f t="shared" si="6"/>
        <v>0</v>
      </c>
      <c r="D92" s="43"/>
      <c r="E92" s="52">
        <f t="shared" si="7"/>
        <v>0</v>
      </c>
      <c r="F92" s="51">
        <f t="shared" si="8"/>
        <v>0</v>
      </c>
      <c r="H92"/>
      <c r="I92"/>
    </row>
    <row r="93" spans="1:9" s="24" customFormat="1">
      <c r="A93" s="47">
        <f>+'100K Limitation'!A93</f>
        <v>0</v>
      </c>
      <c r="B93" s="51" t="str">
        <f>IF('100K Limitation'!C93-'100K Limitation'!E93='100K Limitation'!D93,"N/A",'100K Limitation'!C93)</f>
        <v>N/A</v>
      </c>
      <c r="C93" s="51">
        <f t="shared" si="6"/>
        <v>0</v>
      </c>
      <c r="D93" s="43"/>
      <c r="E93" s="52">
        <f t="shared" si="7"/>
        <v>0</v>
      </c>
      <c r="F93" s="51">
        <f t="shared" si="8"/>
        <v>0</v>
      </c>
      <c r="H93"/>
      <c r="I93"/>
    </row>
    <row r="94" spans="1:9" s="24" customFormat="1">
      <c r="A94" s="47">
        <f>+'100K Limitation'!A94</f>
        <v>0</v>
      </c>
      <c r="B94" s="51" t="str">
        <f>IF('100K Limitation'!C94-'100K Limitation'!E94='100K Limitation'!D94,"N/A",'100K Limitation'!C94)</f>
        <v>N/A</v>
      </c>
      <c r="C94" s="51">
        <f t="shared" si="6"/>
        <v>0</v>
      </c>
      <c r="D94" s="43"/>
      <c r="E94" s="52">
        <f t="shared" si="7"/>
        <v>0</v>
      </c>
      <c r="F94" s="51">
        <f t="shared" si="8"/>
        <v>0</v>
      </c>
      <c r="H94"/>
      <c r="I94"/>
    </row>
    <row r="95" spans="1:9" s="24" customFormat="1">
      <c r="A95" s="47">
        <f>+'100K Limitation'!A95</f>
        <v>0</v>
      </c>
      <c r="B95" s="51" t="str">
        <f>IF('100K Limitation'!C95-'100K Limitation'!E95='100K Limitation'!D95,"N/A",'100K Limitation'!C95)</f>
        <v>N/A</v>
      </c>
      <c r="C95" s="51">
        <f t="shared" si="6"/>
        <v>0</v>
      </c>
      <c r="D95" s="43"/>
      <c r="E95" s="52">
        <f t="shared" si="7"/>
        <v>0</v>
      </c>
      <c r="F95" s="51">
        <f t="shared" si="8"/>
        <v>0</v>
      </c>
      <c r="H95"/>
      <c r="I95"/>
    </row>
    <row r="96" spans="1:9" s="24" customFormat="1">
      <c r="A96" s="47">
        <f>+'100K Limitation'!A96</f>
        <v>0</v>
      </c>
      <c r="B96" s="51" t="str">
        <f>IF('100K Limitation'!C96-'100K Limitation'!E96='100K Limitation'!D96,"N/A",'100K Limitation'!C96)</f>
        <v>N/A</v>
      </c>
      <c r="C96" s="51">
        <f t="shared" si="6"/>
        <v>0</v>
      </c>
      <c r="D96" s="43"/>
      <c r="E96" s="52">
        <f t="shared" si="7"/>
        <v>0</v>
      </c>
      <c r="F96" s="51">
        <f t="shared" si="8"/>
        <v>0</v>
      </c>
      <c r="H96"/>
      <c r="I96"/>
    </row>
    <row r="97" spans="1:9" s="24" customFormat="1">
      <c r="A97" s="47">
        <f>+'100K Limitation'!A97</f>
        <v>0</v>
      </c>
      <c r="B97" s="51" t="str">
        <f>IF('100K Limitation'!C97-'100K Limitation'!E97='100K Limitation'!D97,"N/A",'100K Limitation'!C97)</f>
        <v>N/A</v>
      </c>
      <c r="C97" s="51">
        <f t="shared" si="6"/>
        <v>0</v>
      </c>
      <c r="D97" s="43"/>
      <c r="E97" s="52">
        <f t="shared" si="7"/>
        <v>0</v>
      </c>
      <c r="F97" s="51">
        <f t="shared" si="8"/>
        <v>0</v>
      </c>
      <c r="H97"/>
      <c r="I97"/>
    </row>
    <row r="98" spans="1:9" s="24" customFormat="1">
      <c r="A98" s="47">
        <f>+'100K Limitation'!A98</f>
        <v>0</v>
      </c>
      <c r="B98" s="51" t="str">
        <f>IF('100K Limitation'!C98-'100K Limitation'!E98='100K Limitation'!D98,"N/A",'100K Limitation'!C98)</f>
        <v>N/A</v>
      </c>
      <c r="C98" s="51">
        <f t="shared" si="6"/>
        <v>0</v>
      </c>
      <c r="D98" s="43"/>
      <c r="E98" s="52">
        <f t="shared" si="7"/>
        <v>0</v>
      </c>
      <c r="F98" s="51">
        <f t="shared" si="8"/>
        <v>0</v>
      </c>
      <c r="H98"/>
      <c r="I98"/>
    </row>
    <row r="99" spans="1:9" s="24" customFormat="1">
      <c r="A99" s="47">
        <f>+'100K Limitation'!A99</f>
        <v>0</v>
      </c>
      <c r="B99" s="51" t="str">
        <f>IF('100K Limitation'!C99-'100K Limitation'!E99='100K Limitation'!D99,"N/A",'100K Limitation'!C99)</f>
        <v>N/A</v>
      </c>
      <c r="C99" s="51">
        <f t="shared" si="6"/>
        <v>0</v>
      </c>
      <c r="D99" s="43"/>
      <c r="E99" s="52">
        <f t="shared" si="7"/>
        <v>0</v>
      </c>
      <c r="F99" s="51">
        <f t="shared" si="8"/>
        <v>0</v>
      </c>
      <c r="H99"/>
      <c r="I99"/>
    </row>
    <row r="100" spans="1:9" s="24" customFormat="1">
      <c r="A100" s="47">
        <f>+'100K Limitation'!A100</f>
        <v>0</v>
      </c>
      <c r="B100" s="51" t="str">
        <f>IF('100K Limitation'!C100-'100K Limitation'!E100='100K Limitation'!D100,"N/A",'100K Limitation'!C100)</f>
        <v>N/A</v>
      </c>
      <c r="C100" s="51">
        <f t="shared" si="6"/>
        <v>0</v>
      </c>
      <c r="D100" s="43"/>
      <c r="E100" s="52">
        <f t="shared" si="7"/>
        <v>0</v>
      </c>
      <c r="F100" s="51">
        <f t="shared" si="8"/>
        <v>0</v>
      </c>
      <c r="H100"/>
      <c r="I100"/>
    </row>
    <row r="101" spans="1:9" s="24" customFormat="1">
      <c r="A101" s="47">
        <f>+'100K Limitation'!A101</f>
        <v>0</v>
      </c>
      <c r="B101" s="51" t="str">
        <f>IF('100K Limitation'!C101-'100K Limitation'!E101='100K Limitation'!D101,"N/A",'100K Limitation'!C101)</f>
        <v>N/A</v>
      </c>
      <c r="C101" s="51">
        <f t="shared" si="6"/>
        <v>0</v>
      </c>
      <c r="D101" s="43"/>
      <c r="E101" s="52">
        <f t="shared" si="7"/>
        <v>0</v>
      </c>
      <c r="F101" s="51">
        <f t="shared" si="8"/>
        <v>0</v>
      </c>
      <c r="H101"/>
      <c r="I101"/>
    </row>
    <row r="102" spans="1:9" s="24" customFormat="1">
      <c r="A102" s="47">
        <f>+'100K Limitation'!A102</f>
        <v>0</v>
      </c>
      <c r="B102" s="51" t="str">
        <f>IF('100K Limitation'!C102-'100K Limitation'!E102='100K Limitation'!D102,"N/A",'100K Limitation'!C102)</f>
        <v>N/A</v>
      </c>
      <c r="C102" s="51">
        <f t="shared" si="6"/>
        <v>0</v>
      </c>
      <c r="D102" s="43"/>
      <c r="E102" s="52">
        <f t="shared" si="7"/>
        <v>0</v>
      </c>
      <c r="F102" s="51">
        <f t="shared" si="8"/>
        <v>0</v>
      </c>
      <c r="H102"/>
      <c r="I102"/>
    </row>
    <row r="103" spans="1:9" s="24" customFormat="1">
      <c r="A103" s="47">
        <f>+'100K Limitation'!A103</f>
        <v>0</v>
      </c>
      <c r="B103" s="51" t="str">
        <f>IF('100K Limitation'!C103-'100K Limitation'!E103='100K Limitation'!D103,"N/A",'100K Limitation'!C103)</f>
        <v>N/A</v>
      </c>
      <c r="C103" s="51">
        <f t="shared" si="6"/>
        <v>0</v>
      </c>
      <c r="D103" s="43"/>
      <c r="E103" s="52">
        <f t="shared" si="7"/>
        <v>0</v>
      </c>
      <c r="F103" s="51">
        <f t="shared" si="8"/>
        <v>0</v>
      </c>
      <c r="H103"/>
      <c r="I103"/>
    </row>
    <row r="104" spans="1:9" s="24" customFormat="1">
      <c r="A104" s="47">
        <f>+'100K Limitation'!A104</f>
        <v>0</v>
      </c>
      <c r="B104" s="51" t="str">
        <f>IF('100K Limitation'!C104-'100K Limitation'!E104='100K Limitation'!D104,"N/A",'100K Limitation'!C104)</f>
        <v>N/A</v>
      </c>
      <c r="C104" s="51">
        <f t="shared" si="6"/>
        <v>0</v>
      </c>
      <c r="D104" s="43"/>
      <c r="E104" s="52">
        <f t="shared" si="7"/>
        <v>0</v>
      </c>
      <c r="F104" s="51">
        <f t="shared" si="8"/>
        <v>0</v>
      </c>
      <c r="H104"/>
      <c r="I104"/>
    </row>
    <row r="105" spans="1:9" s="24" customFormat="1">
      <c r="A105" s="47">
        <f>+'100K Limitation'!A105</f>
        <v>0</v>
      </c>
      <c r="B105" s="51" t="str">
        <f>IF('100K Limitation'!C105-'100K Limitation'!E105='100K Limitation'!D105,"N/A",'100K Limitation'!C105)</f>
        <v>N/A</v>
      </c>
      <c r="C105" s="51">
        <f t="shared" si="6"/>
        <v>0</v>
      </c>
      <c r="D105" s="43"/>
      <c r="E105" s="52">
        <f t="shared" si="7"/>
        <v>0</v>
      </c>
      <c r="F105" s="51">
        <f t="shared" si="8"/>
        <v>0</v>
      </c>
      <c r="H105"/>
      <c r="I105"/>
    </row>
    <row r="106" spans="1:9" s="24" customFormat="1">
      <c r="A106" s="47">
        <f>+'100K Limitation'!A106</f>
        <v>0</v>
      </c>
      <c r="B106" s="51" t="str">
        <f>IF('100K Limitation'!C106-'100K Limitation'!E106='100K Limitation'!D106,"N/A",'100K Limitation'!C106)</f>
        <v>N/A</v>
      </c>
      <c r="C106" s="51">
        <f t="shared" si="6"/>
        <v>0</v>
      </c>
      <c r="D106" s="43"/>
      <c r="E106" s="52">
        <f t="shared" si="7"/>
        <v>0</v>
      </c>
      <c r="F106" s="51">
        <f t="shared" si="8"/>
        <v>0</v>
      </c>
      <c r="H106"/>
      <c r="I106"/>
    </row>
    <row r="107" spans="1:9" s="24" customFormat="1">
      <c r="A107" s="47">
        <f>+'100K Limitation'!A107</f>
        <v>0</v>
      </c>
      <c r="B107" s="51" t="str">
        <f>IF('100K Limitation'!C107-'100K Limitation'!E107='100K Limitation'!D107,"N/A",'100K Limitation'!C107)</f>
        <v>N/A</v>
      </c>
      <c r="C107" s="51">
        <f t="shared" si="6"/>
        <v>0</v>
      </c>
      <c r="D107" s="43"/>
      <c r="E107" s="52">
        <f t="shared" si="7"/>
        <v>0</v>
      </c>
      <c r="F107" s="51">
        <f t="shared" si="8"/>
        <v>0</v>
      </c>
      <c r="H107"/>
      <c r="I107"/>
    </row>
    <row r="108" spans="1:9" s="24" customFormat="1">
      <c r="A108" s="47">
        <f>+'100K Limitation'!A108</f>
        <v>0</v>
      </c>
      <c r="B108" s="51" t="str">
        <f>IF('100K Limitation'!C108-'100K Limitation'!E108='100K Limitation'!D108,"N/A",'100K Limitation'!C108)</f>
        <v>N/A</v>
      </c>
      <c r="C108" s="51">
        <f t="shared" si="6"/>
        <v>0</v>
      </c>
      <c r="D108" s="43"/>
      <c r="E108" s="52">
        <f t="shared" si="7"/>
        <v>0</v>
      </c>
      <c r="F108" s="51">
        <f t="shared" si="8"/>
        <v>0</v>
      </c>
      <c r="H108"/>
      <c r="I108"/>
    </row>
    <row r="109" spans="1:9" s="24" customFormat="1">
      <c r="A109" s="47">
        <f>+'100K Limitation'!A109</f>
        <v>0</v>
      </c>
      <c r="B109" s="51" t="str">
        <f>IF('100K Limitation'!C109-'100K Limitation'!E109='100K Limitation'!D109,"N/A",'100K Limitation'!C109)</f>
        <v>N/A</v>
      </c>
      <c r="C109" s="51">
        <f t="shared" si="6"/>
        <v>0</v>
      </c>
      <c r="D109" s="43"/>
      <c r="E109" s="52">
        <f t="shared" si="7"/>
        <v>0</v>
      </c>
      <c r="F109" s="51">
        <f t="shared" si="8"/>
        <v>0</v>
      </c>
      <c r="H109"/>
      <c r="I109"/>
    </row>
    <row r="110" spans="1:9" s="24" customFormat="1">
      <c r="A110" s="47">
        <f>+'100K Limitation'!A110</f>
        <v>0</v>
      </c>
      <c r="B110" s="51" t="str">
        <f>IF('100K Limitation'!C110-'100K Limitation'!E110='100K Limitation'!D110,"N/A",'100K Limitation'!C110)</f>
        <v>N/A</v>
      </c>
      <c r="C110" s="51">
        <f t="shared" si="6"/>
        <v>0</v>
      </c>
      <c r="D110" s="43"/>
      <c r="E110" s="52">
        <f t="shared" si="7"/>
        <v>0</v>
      </c>
      <c r="F110" s="51">
        <f t="shared" si="8"/>
        <v>0</v>
      </c>
      <c r="H110"/>
      <c r="I110"/>
    </row>
    <row r="111" spans="1:9" s="24" customFormat="1">
      <c r="A111" s="47">
        <f>+'100K Limitation'!A111</f>
        <v>0</v>
      </c>
      <c r="B111" s="51" t="str">
        <f>IF('100K Limitation'!C111-'100K Limitation'!E111='100K Limitation'!D111,"N/A",'100K Limitation'!C111)</f>
        <v>N/A</v>
      </c>
      <c r="C111" s="51">
        <f t="shared" si="6"/>
        <v>0</v>
      </c>
      <c r="D111" s="43"/>
      <c r="E111" s="52">
        <f t="shared" si="7"/>
        <v>0</v>
      </c>
      <c r="F111" s="51">
        <f t="shared" si="8"/>
        <v>0</v>
      </c>
      <c r="H111"/>
      <c r="I111"/>
    </row>
    <row r="112" spans="1:9" s="24" customFormat="1">
      <c r="A112" s="47">
        <f>+'100K Limitation'!A112</f>
        <v>0</v>
      </c>
      <c r="B112" s="51" t="str">
        <f>IF('100K Limitation'!C112-'100K Limitation'!E112='100K Limitation'!D112,"N/A",'100K Limitation'!C112)</f>
        <v>N/A</v>
      </c>
      <c r="C112" s="51">
        <f t="shared" si="6"/>
        <v>0</v>
      </c>
      <c r="D112" s="43"/>
      <c r="E112" s="52">
        <f t="shared" si="7"/>
        <v>0</v>
      </c>
      <c r="F112" s="51">
        <f t="shared" si="8"/>
        <v>0</v>
      </c>
      <c r="H112"/>
      <c r="I112"/>
    </row>
    <row r="113" spans="1:9" s="24" customFormat="1">
      <c r="A113" s="47">
        <f>+'100K Limitation'!A113</f>
        <v>0</v>
      </c>
      <c r="B113" s="51" t="str">
        <f>IF('100K Limitation'!C113-'100K Limitation'!E113='100K Limitation'!D113,"N/A",'100K Limitation'!C113)</f>
        <v>N/A</v>
      </c>
      <c r="C113" s="51">
        <f t="shared" si="6"/>
        <v>0</v>
      </c>
      <c r="D113" s="43"/>
      <c r="E113" s="52">
        <f t="shared" si="7"/>
        <v>0</v>
      </c>
      <c r="F113" s="51">
        <f t="shared" si="8"/>
        <v>0</v>
      </c>
      <c r="H113"/>
      <c r="I113"/>
    </row>
    <row r="114" spans="1:9" s="24" customFormat="1">
      <c r="A114" s="47">
        <f>+'100K Limitation'!A114</f>
        <v>0</v>
      </c>
      <c r="B114" s="51" t="str">
        <f>IF('100K Limitation'!C114-'100K Limitation'!E114='100K Limitation'!D114,"N/A",'100K Limitation'!C114)</f>
        <v>N/A</v>
      </c>
      <c r="C114" s="51">
        <f t="shared" si="6"/>
        <v>0</v>
      </c>
      <c r="D114" s="43"/>
      <c r="E114" s="52">
        <f t="shared" si="7"/>
        <v>0</v>
      </c>
      <c r="F114" s="51">
        <f t="shared" si="8"/>
        <v>0</v>
      </c>
      <c r="H114"/>
      <c r="I114"/>
    </row>
    <row r="115" spans="1:9" s="24" customFormat="1">
      <c r="A115" s="47">
        <f>+'100K Limitation'!A115</f>
        <v>0</v>
      </c>
      <c r="B115" s="51" t="str">
        <f>IF('100K Limitation'!C115-'100K Limitation'!E115='100K Limitation'!D115,"N/A",'100K Limitation'!C115)</f>
        <v>N/A</v>
      </c>
      <c r="C115" s="51">
        <f t="shared" si="6"/>
        <v>0</v>
      </c>
      <c r="D115" s="43"/>
      <c r="E115" s="52">
        <f t="shared" si="7"/>
        <v>0</v>
      </c>
      <c r="F115" s="51">
        <f t="shared" si="8"/>
        <v>0</v>
      </c>
      <c r="H115"/>
      <c r="I115"/>
    </row>
    <row r="116" spans="1:9" s="24" customFormat="1">
      <c r="A116" s="47">
        <f>+'100K Limitation'!A116</f>
        <v>0</v>
      </c>
      <c r="B116" s="51" t="str">
        <f>IF('100K Limitation'!C116-'100K Limitation'!E116='100K Limitation'!D116,"N/A",'100K Limitation'!C116)</f>
        <v>N/A</v>
      </c>
      <c r="C116" s="51">
        <f t="shared" si="6"/>
        <v>0</v>
      </c>
      <c r="D116" s="43"/>
      <c r="E116" s="52">
        <f t="shared" si="7"/>
        <v>0</v>
      </c>
      <c r="F116" s="51">
        <f t="shared" si="8"/>
        <v>0</v>
      </c>
      <c r="H116"/>
      <c r="I116"/>
    </row>
    <row r="117" spans="1:9" s="24" customFormat="1">
      <c r="A117" s="47">
        <f>+'100K Limitation'!A117</f>
        <v>0</v>
      </c>
      <c r="B117" s="51" t="str">
        <f>IF('100K Limitation'!C117-'100K Limitation'!E117='100K Limitation'!D117,"N/A",'100K Limitation'!C117)</f>
        <v>N/A</v>
      </c>
      <c r="C117" s="51">
        <f t="shared" si="6"/>
        <v>0</v>
      </c>
      <c r="D117" s="43"/>
      <c r="E117" s="52">
        <f t="shared" si="7"/>
        <v>0</v>
      </c>
      <c r="F117" s="51">
        <f t="shared" si="8"/>
        <v>0</v>
      </c>
      <c r="H117"/>
      <c r="I117"/>
    </row>
    <row r="118" spans="1:9" s="24" customFormat="1">
      <c r="A118" s="47">
        <f>+'100K Limitation'!A118</f>
        <v>0</v>
      </c>
      <c r="B118" s="51" t="str">
        <f>IF('100K Limitation'!C118-'100K Limitation'!E118='100K Limitation'!D118,"N/A",'100K Limitation'!C118)</f>
        <v>N/A</v>
      </c>
      <c r="C118" s="51">
        <f t="shared" si="6"/>
        <v>0</v>
      </c>
      <c r="D118" s="43"/>
      <c r="E118" s="52">
        <f t="shared" si="7"/>
        <v>0</v>
      </c>
      <c r="F118" s="51">
        <f t="shared" si="8"/>
        <v>0</v>
      </c>
      <c r="H118"/>
      <c r="I118"/>
    </row>
    <row r="119" spans="1:9" s="24" customFormat="1">
      <c r="A119" s="47">
        <f>+'100K Limitation'!A119</f>
        <v>0</v>
      </c>
      <c r="B119" s="51" t="str">
        <f>IF('100K Limitation'!C119-'100K Limitation'!E119='100K Limitation'!D119,"N/A",'100K Limitation'!C119)</f>
        <v>N/A</v>
      </c>
      <c r="C119" s="51">
        <f t="shared" si="6"/>
        <v>0</v>
      </c>
      <c r="D119" s="43"/>
      <c r="E119" s="52">
        <f t="shared" si="7"/>
        <v>0</v>
      </c>
      <c r="F119" s="51">
        <f t="shared" si="8"/>
        <v>0</v>
      </c>
      <c r="H119"/>
      <c r="I119"/>
    </row>
    <row r="120" spans="1:9" s="24" customFormat="1">
      <c r="A120" s="47">
        <f>+'100K Limitation'!A120</f>
        <v>0</v>
      </c>
      <c r="B120" s="51" t="str">
        <f>IF('100K Limitation'!C120-'100K Limitation'!E120='100K Limitation'!D120,"N/A",'100K Limitation'!C120)</f>
        <v>N/A</v>
      </c>
      <c r="C120" s="51">
        <f t="shared" si="6"/>
        <v>0</v>
      </c>
      <c r="D120" s="43"/>
      <c r="E120" s="52">
        <f t="shared" si="7"/>
        <v>0</v>
      </c>
      <c r="F120" s="51">
        <f t="shared" si="8"/>
        <v>0</v>
      </c>
      <c r="H120"/>
      <c r="I120"/>
    </row>
    <row r="121" spans="1:9" s="24" customFormat="1">
      <c r="A121" s="47">
        <f>+'100K Limitation'!A121</f>
        <v>0</v>
      </c>
      <c r="B121" s="51" t="str">
        <f>IF('100K Limitation'!C121-'100K Limitation'!E121='100K Limitation'!D121,"N/A",'100K Limitation'!C121)</f>
        <v>N/A</v>
      </c>
      <c r="C121" s="51">
        <f t="shared" si="6"/>
        <v>0</v>
      </c>
      <c r="D121" s="43"/>
      <c r="E121" s="52">
        <f t="shared" si="7"/>
        <v>0</v>
      </c>
      <c r="F121" s="51">
        <f t="shared" si="8"/>
        <v>0</v>
      </c>
      <c r="H121"/>
      <c r="I121"/>
    </row>
    <row r="122" spans="1:9" s="24" customFormat="1">
      <c r="A122" s="47">
        <f>+'100K Limitation'!A122</f>
        <v>0</v>
      </c>
      <c r="B122" s="51" t="str">
        <f>IF('100K Limitation'!C122-'100K Limitation'!E122='100K Limitation'!D122,"N/A",'100K Limitation'!C122)</f>
        <v>N/A</v>
      </c>
      <c r="C122" s="51">
        <f t="shared" si="6"/>
        <v>0</v>
      </c>
      <c r="D122" s="43"/>
      <c r="E122" s="52">
        <f t="shared" si="7"/>
        <v>0</v>
      </c>
      <c r="F122" s="51">
        <f t="shared" si="8"/>
        <v>0</v>
      </c>
      <c r="H122"/>
      <c r="I122"/>
    </row>
    <row r="123" spans="1:9" s="24" customFormat="1">
      <c r="A123" s="47">
        <f>+'100K Limitation'!A123</f>
        <v>0</v>
      </c>
      <c r="B123" s="51" t="str">
        <f>IF('100K Limitation'!C123-'100K Limitation'!E123='100K Limitation'!D123,"N/A",'100K Limitation'!C123)</f>
        <v>N/A</v>
      </c>
      <c r="C123" s="51">
        <f t="shared" si="6"/>
        <v>0</v>
      </c>
      <c r="D123" s="43"/>
      <c r="E123" s="52">
        <f t="shared" si="7"/>
        <v>0</v>
      </c>
      <c r="F123" s="51">
        <f t="shared" si="8"/>
        <v>0</v>
      </c>
      <c r="H123"/>
      <c r="I123"/>
    </row>
    <row r="124" spans="1:9" s="24" customFormat="1">
      <c r="A124" s="47">
        <f>+'100K Limitation'!A124</f>
        <v>0</v>
      </c>
      <c r="B124" s="51" t="str">
        <f>IF('100K Limitation'!C124-'100K Limitation'!E124='100K Limitation'!D124,"N/A",'100K Limitation'!C124)</f>
        <v>N/A</v>
      </c>
      <c r="C124" s="51">
        <f t="shared" si="6"/>
        <v>0</v>
      </c>
      <c r="D124" s="43"/>
      <c r="E124" s="52">
        <f t="shared" si="7"/>
        <v>0</v>
      </c>
      <c r="F124" s="51">
        <f t="shared" si="8"/>
        <v>0</v>
      </c>
      <c r="H124"/>
      <c r="I124"/>
    </row>
    <row r="125" spans="1:9" s="24" customFormat="1">
      <c r="A125" s="47">
        <f>+'100K Limitation'!A125</f>
        <v>0</v>
      </c>
      <c r="B125" s="51" t="str">
        <f>IF('100K Limitation'!C125-'100K Limitation'!E125='100K Limitation'!D125,"N/A",'100K Limitation'!C125)</f>
        <v>N/A</v>
      </c>
      <c r="C125" s="51">
        <f t="shared" si="6"/>
        <v>0</v>
      </c>
      <c r="D125" s="43"/>
      <c r="E125" s="52">
        <f t="shared" si="7"/>
        <v>0</v>
      </c>
      <c r="F125" s="51">
        <f t="shared" si="8"/>
        <v>0</v>
      </c>
      <c r="H125"/>
      <c r="I125"/>
    </row>
    <row r="126" spans="1:9" s="24" customFormat="1">
      <c r="A126" s="47">
        <f>+'100K Limitation'!A126</f>
        <v>0</v>
      </c>
      <c r="B126" s="51" t="str">
        <f>IF('100K Limitation'!C126-'100K Limitation'!E126='100K Limitation'!D126,"N/A",'100K Limitation'!C126)</f>
        <v>N/A</v>
      </c>
      <c r="C126" s="51">
        <f t="shared" si="6"/>
        <v>0</v>
      </c>
      <c r="D126" s="43"/>
      <c r="E126" s="52">
        <f t="shared" si="7"/>
        <v>0</v>
      </c>
      <c r="F126" s="51">
        <f t="shared" si="8"/>
        <v>0</v>
      </c>
      <c r="H126"/>
      <c r="I126"/>
    </row>
    <row r="127" spans="1:9" s="24" customFormat="1">
      <c r="A127" s="47">
        <f>+'100K Limitation'!A127</f>
        <v>0</v>
      </c>
      <c r="B127" s="51" t="str">
        <f>IF('100K Limitation'!C127-'100K Limitation'!E127='100K Limitation'!D127,"N/A",'100K Limitation'!C127)</f>
        <v>N/A</v>
      </c>
      <c r="C127" s="51">
        <f t="shared" si="6"/>
        <v>0</v>
      </c>
      <c r="D127" s="43"/>
      <c r="E127" s="52">
        <f t="shared" si="7"/>
        <v>0</v>
      </c>
      <c r="F127" s="51">
        <f t="shared" si="8"/>
        <v>0</v>
      </c>
      <c r="H127"/>
      <c r="I127"/>
    </row>
    <row r="128" spans="1:9" s="24" customFormat="1">
      <c r="A128" s="47">
        <f>+'100K Limitation'!A128</f>
        <v>0</v>
      </c>
      <c r="B128" s="51" t="str">
        <f>IF('100K Limitation'!C128-'100K Limitation'!E128='100K Limitation'!D128,"N/A",'100K Limitation'!C128)</f>
        <v>N/A</v>
      </c>
      <c r="C128" s="51">
        <f t="shared" si="6"/>
        <v>0</v>
      </c>
      <c r="D128" s="43"/>
      <c r="E128" s="52">
        <f t="shared" si="7"/>
        <v>0</v>
      </c>
      <c r="F128" s="51">
        <f t="shared" si="8"/>
        <v>0</v>
      </c>
      <c r="H128"/>
      <c r="I128"/>
    </row>
    <row r="129" spans="1:9" s="24" customFormat="1">
      <c r="A129" s="47">
        <f>+'100K Limitation'!A129</f>
        <v>0</v>
      </c>
      <c r="B129" s="51" t="str">
        <f>IF('100K Limitation'!C129-'100K Limitation'!E129='100K Limitation'!D129,"N/A",'100K Limitation'!C129)</f>
        <v>N/A</v>
      </c>
      <c r="C129" s="51">
        <f t="shared" si="6"/>
        <v>0</v>
      </c>
      <c r="D129" s="43"/>
      <c r="E129" s="52">
        <f t="shared" si="7"/>
        <v>0</v>
      </c>
      <c r="F129" s="51">
        <f t="shared" si="8"/>
        <v>0</v>
      </c>
      <c r="H129"/>
      <c r="I129"/>
    </row>
    <row r="130" spans="1:9" s="24" customFormat="1">
      <c r="A130" s="47">
        <f>+'100K Limitation'!A130</f>
        <v>0</v>
      </c>
      <c r="B130" s="51" t="str">
        <f>IF('100K Limitation'!C130-'100K Limitation'!E130='100K Limitation'!D130,"N/A",'100K Limitation'!C130)</f>
        <v>N/A</v>
      </c>
      <c r="C130" s="51">
        <f t="shared" si="6"/>
        <v>0</v>
      </c>
      <c r="D130" s="43"/>
      <c r="E130" s="52">
        <f t="shared" si="7"/>
        <v>0</v>
      </c>
      <c r="F130" s="51">
        <f t="shared" si="8"/>
        <v>0</v>
      </c>
      <c r="H130"/>
      <c r="I130"/>
    </row>
    <row r="131" spans="1:9" s="24" customFormat="1">
      <c r="A131" s="47">
        <f>+'100K Limitation'!A131</f>
        <v>0</v>
      </c>
      <c r="B131" s="51" t="str">
        <f>IF('100K Limitation'!C131-'100K Limitation'!E131='100K Limitation'!D131,"N/A",'100K Limitation'!C131)</f>
        <v>N/A</v>
      </c>
      <c r="C131" s="51">
        <f t="shared" si="6"/>
        <v>0</v>
      </c>
      <c r="D131" s="43"/>
      <c r="E131" s="52">
        <f t="shared" si="7"/>
        <v>0</v>
      </c>
      <c r="F131" s="51">
        <f t="shared" si="8"/>
        <v>0</v>
      </c>
      <c r="H131"/>
      <c r="I131"/>
    </row>
    <row r="132" spans="1:9" s="24" customFormat="1">
      <c r="A132" s="47">
        <f>+'100K Limitation'!A132</f>
        <v>0</v>
      </c>
      <c r="B132" s="51" t="str">
        <f>IF('100K Limitation'!C132-'100K Limitation'!E132='100K Limitation'!D132,"N/A",'100K Limitation'!C132)</f>
        <v>N/A</v>
      </c>
      <c r="C132" s="51">
        <f t="shared" si="6"/>
        <v>0</v>
      </c>
      <c r="D132" s="43"/>
      <c r="E132" s="52">
        <f t="shared" si="7"/>
        <v>0</v>
      </c>
      <c r="F132" s="51">
        <f t="shared" si="8"/>
        <v>0</v>
      </c>
      <c r="H132"/>
      <c r="I132"/>
    </row>
    <row r="133" spans="1:9" s="24" customFormat="1">
      <c r="A133" s="47">
        <f>+'100K Limitation'!A133</f>
        <v>0</v>
      </c>
      <c r="B133" s="51" t="str">
        <f>IF('100K Limitation'!C133-'100K Limitation'!E133='100K Limitation'!D133,"N/A",'100K Limitation'!C133)</f>
        <v>N/A</v>
      </c>
      <c r="C133" s="51">
        <f t="shared" si="6"/>
        <v>0</v>
      </c>
      <c r="D133" s="43"/>
      <c r="E133" s="52">
        <f t="shared" si="7"/>
        <v>0</v>
      </c>
      <c r="F133" s="51">
        <f t="shared" si="8"/>
        <v>0</v>
      </c>
      <c r="H133"/>
      <c r="I133"/>
    </row>
    <row r="134" spans="1:9" s="24" customFormat="1">
      <c r="A134" s="47">
        <f>+'100K Limitation'!A134</f>
        <v>0</v>
      </c>
      <c r="B134" s="51" t="str">
        <f>IF('100K Limitation'!C134-'100K Limitation'!E134='100K Limitation'!D134,"N/A",'100K Limitation'!C134)</f>
        <v>N/A</v>
      </c>
      <c r="C134" s="51">
        <f t="shared" si="6"/>
        <v>0</v>
      </c>
      <c r="D134" s="43"/>
      <c r="E134" s="52">
        <f t="shared" si="7"/>
        <v>0</v>
      </c>
      <c r="F134" s="51">
        <f t="shared" si="8"/>
        <v>0</v>
      </c>
      <c r="H134"/>
      <c r="I134"/>
    </row>
    <row r="135" spans="1:9" s="24" customFormat="1">
      <c r="A135" s="47">
        <f>+'100K Limitation'!A135</f>
        <v>0</v>
      </c>
      <c r="B135" s="51" t="str">
        <f>IF('100K Limitation'!C135-'100K Limitation'!E135='100K Limitation'!D135,"N/A",'100K Limitation'!C135)</f>
        <v>N/A</v>
      </c>
      <c r="C135" s="51">
        <f t="shared" si="6"/>
        <v>0</v>
      </c>
      <c r="D135" s="43"/>
      <c r="E135" s="52">
        <f t="shared" si="7"/>
        <v>0</v>
      </c>
      <c r="F135" s="51">
        <f t="shared" si="8"/>
        <v>0</v>
      </c>
      <c r="H135"/>
      <c r="I135"/>
    </row>
    <row r="136" spans="1:9" s="24" customFormat="1">
      <c r="A136" s="47">
        <f>+'100K Limitation'!A136</f>
        <v>0</v>
      </c>
      <c r="B136" s="51" t="str">
        <f>IF('100K Limitation'!C136-'100K Limitation'!E136='100K Limitation'!D136,"N/A",'100K Limitation'!C136)</f>
        <v>N/A</v>
      </c>
      <c r="C136" s="51">
        <f t="shared" si="6"/>
        <v>0</v>
      </c>
      <c r="D136" s="43"/>
      <c r="E136" s="52">
        <f t="shared" si="7"/>
        <v>0</v>
      </c>
      <c r="F136" s="51">
        <f t="shared" si="8"/>
        <v>0</v>
      </c>
      <c r="H136"/>
      <c r="I136"/>
    </row>
    <row r="137" spans="1:9" s="24" customFormat="1">
      <c r="A137" s="47">
        <f>+'100K Limitation'!A137</f>
        <v>0</v>
      </c>
      <c r="B137" s="51" t="str">
        <f>IF('100K Limitation'!C137-'100K Limitation'!E137='100K Limitation'!D137,"N/A",'100K Limitation'!C137)</f>
        <v>N/A</v>
      </c>
      <c r="C137" s="51">
        <f t="shared" si="6"/>
        <v>0</v>
      </c>
      <c r="D137" s="43"/>
      <c r="E137" s="52">
        <f t="shared" si="7"/>
        <v>0</v>
      </c>
      <c r="F137" s="51">
        <f t="shared" si="8"/>
        <v>0</v>
      </c>
      <c r="H137"/>
      <c r="I137"/>
    </row>
    <row r="138" spans="1:9" s="24" customFormat="1">
      <c r="A138" s="47">
        <f>+'100K Limitation'!A138</f>
        <v>0</v>
      </c>
      <c r="B138" s="51" t="str">
        <f>IF('100K Limitation'!C138-'100K Limitation'!E138='100K Limitation'!D138,"N/A",'100K Limitation'!C138)</f>
        <v>N/A</v>
      </c>
      <c r="C138" s="51">
        <f t="shared" si="6"/>
        <v>0</v>
      </c>
      <c r="D138" s="43"/>
      <c r="E138" s="52">
        <f t="shared" si="7"/>
        <v>0</v>
      </c>
      <c r="F138" s="51">
        <f t="shared" si="8"/>
        <v>0</v>
      </c>
      <c r="H138"/>
      <c r="I138"/>
    </row>
    <row r="139" spans="1:9" s="24" customFormat="1">
      <c r="A139" s="47">
        <f>+'100K Limitation'!A139</f>
        <v>0</v>
      </c>
      <c r="B139" s="51" t="str">
        <f>IF('100K Limitation'!C139-'100K Limitation'!E139='100K Limitation'!D139,"N/A",'100K Limitation'!C139)</f>
        <v>N/A</v>
      </c>
      <c r="C139" s="51">
        <f t="shared" si="6"/>
        <v>0</v>
      </c>
      <c r="D139" s="43"/>
      <c r="E139" s="52">
        <f t="shared" si="7"/>
        <v>0</v>
      </c>
      <c r="F139" s="51">
        <f t="shared" si="8"/>
        <v>0</v>
      </c>
      <c r="H139"/>
      <c r="I139"/>
    </row>
    <row r="140" spans="1:9" s="24" customFormat="1">
      <c r="A140" s="47">
        <f>+'100K Limitation'!A140</f>
        <v>0</v>
      </c>
      <c r="B140" s="51" t="str">
        <f>IF('100K Limitation'!C140-'100K Limitation'!E140='100K Limitation'!D140,"N/A",'100K Limitation'!C140)</f>
        <v>N/A</v>
      </c>
      <c r="C140" s="51">
        <f t="shared" si="6"/>
        <v>0</v>
      </c>
      <c r="D140" s="43"/>
      <c r="E140" s="52">
        <f t="shared" si="7"/>
        <v>0</v>
      </c>
      <c r="F140" s="51">
        <f t="shared" si="8"/>
        <v>0</v>
      </c>
      <c r="H140"/>
      <c r="I140"/>
    </row>
    <row r="141" spans="1:9" s="24" customFormat="1">
      <c r="A141" s="47">
        <f>+'100K Limitation'!A141</f>
        <v>0</v>
      </c>
      <c r="B141" s="51" t="str">
        <f>IF('100K Limitation'!C141-'100K Limitation'!E141='100K Limitation'!D141,"N/A",'100K Limitation'!C141)</f>
        <v>N/A</v>
      </c>
      <c r="C141" s="51">
        <f t="shared" si="6"/>
        <v>0</v>
      </c>
      <c r="D141" s="43"/>
      <c r="E141" s="52">
        <f t="shared" si="7"/>
        <v>0</v>
      </c>
      <c r="F141" s="51">
        <f t="shared" si="8"/>
        <v>0</v>
      </c>
      <c r="H141"/>
      <c r="I141"/>
    </row>
    <row r="142" spans="1:9" s="24" customFormat="1">
      <c r="A142" s="47">
        <f>+'100K Limitation'!A142</f>
        <v>0</v>
      </c>
      <c r="B142" s="51" t="str">
        <f>IF('100K Limitation'!C142-'100K Limitation'!E142='100K Limitation'!D142,"N/A",'100K Limitation'!C142)</f>
        <v>N/A</v>
      </c>
      <c r="C142" s="51">
        <f t="shared" si="6"/>
        <v>0</v>
      </c>
      <c r="D142" s="43"/>
      <c r="E142" s="52">
        <f t="shared" si="7"/>
        <v>0</v>
      </c>
      <c r="F142" s="51">
        <f t="shared" si="8"/>
        <v>0</v>
      </c>
      <c r="H142"/>
      <c r="I142"/>
    </row>
    <row r="143" spans="1:9" s="24" customFormat="1">
      <c r="A143" s="47">
        <f>+'100K Limitation'!A143</f>
        <v>0</v>
      </c>
      <c r="B143" s="51" t="str">
        <f>IF('100K Limitation'!C143-'100K Limitation'!E143='100K Limitation'!D143,"N/A",'100K Limitation'!C143)</f>
        <v>N/A</v>
      </c>
      <c r="C143" s="51">
        <f t="shared" si="6"/>
        <v>0</v>
      </c>
      <c r="D143" s="43"/>
      <c r="E143" s="52">
        <f t="shared" si="7"/>
        <v>0</v>
      </c>
      <c r="F143" s="51">
        <f t="shared" si="8"/>
        <v>0</v>
      </c>
      <c r="H143"/>
      <c r="I143"/>
    </row>
    <row r="144" spans="1:9" s="24" customFormat="1">
      <c r="A144" s="47">
        <f>+'100K Limitation'!A144</f>
        <v>0</v>
      </c>
      <c r="B144" s="51" t="str">
        <f>IF('100K Limitation'!C144-'100K Limitation'!E144='100K Limitation'!D144,"N/A",'100K Limitation'!C144)</f>
        <v>N/A</v>
      </c>
      <c r="C144" s="51">
        <f t="shared" si="6"/>
        <v>0</v>
      </c>
      <c r="D144" s="43"/>
      <c r="E144" s="52">
        <f t="shared" si="7"/>
        <v>0</v>
      </c>
      <c r="F144" s="51">
        <f t="shared" si="8"/>
        <v>0</v>
      </c>
      <c r="H144"/>
      <c r="I144"/>
    </row>
    <row r="145" spans="1:9" s="24" customFormat="1">
      <c r="A145" s="47">
        <f>+'100K Limitation'!A145</f>
        <v>0</v>
      </c>
      <c r="B145" s="51" t="str">
        <f>IF('100K Limitation'!C145-'100K Limitation'!E145='100K Limitation'!D145,"N/A",'100K Limitation'!C145)</f>
        <v>N/A</v>
      </c>
      <c r="C145" s="51">
        <f t="shared" si="6"/>
        <v>0</v>
      </c>
      <c r="D145" s="43"/>
      <c r="E145" s="52">
        <f t="shared" si="7"/>
        <v>0</v>
      </c>
      <c r="F145" s="51">
        <f t="shared" si="8"/>
        <v>0</v>
      </c>
      <c r="H145"/>
      <c r="I145"/>
    </row>
    <row r="146" spans="1:9" s="24" customFormat="1">
      <c r="A146" s="47">
        <f>+'100K Limitation'!A146</f>
        <v>0</v>
      </c>
      <c r="B146" s="51" t="str">
        <f>IF('100K Limitation'!C146-'100K Limitation'!E146='100K Limitation'!D146,"N/A",'100K Limitation'!C146)</f>
        <v>N/A</v>
      </c>
      <c r="C146" s="51">
        <f t="shared" si="6"/>
        <v>0</v>
      </c>
      <c r="D146" s="43"/>
      <c r="E146" s="52">
        <f t="shared" si="7"/>
        <v>0</v>
      </c>
      <c r="F146" s="51">
        <f t="shared" si="8"/>
        <v>0</v>
      </c>
      <c r="H146"/>
      <c r="I146"/>
    </row>
    <row r="147" spans="1:9" s="24" customFormat="1">
      <c r="A147" s="47">
        <f>+'100K Limitation'!A147</f>
        <v>0</v>
      </c>
      <c r="B147" s="51" t="str">
        <f>IF('100K Limitation'!C147-'100K Limitation'!E147='100K Limitation'!D147,"N/A",'100K Limitation'!C147)</f>
        <v>N/A</v>
      </c>
      <c r="C147" s="51">
        <f t="shared" si="6"/>
        <v>0</v>
      </c>
      <c r="D147" s="43"/>
      <c r="E147" s="52">
        <f t="shared" si="7"/>
        <v>0</v>
      </c>
      <c r="F147" s="51">
        <f t="shared" si="8"/>
        <v>0</v>
      </c>
      <c r="H147"/>
      <c r="I147"/>
    </row>
    <row r="148" spans="1:9" s="24" customFormat="1">
      <c r="A148" s="47">
        <f>+'100K Limitation'!A148</f>
        <v>0</v>
      </c>
      <c r="B148" s="51" t="str">
        <f>IF('100K Limitation'!C148-'100K Limitation'!E148='100K Limitation'!D148,"N/A",'100K Limitation'!C148)</f>
        <v>N/A</v>
      </c>
      <c r="C148" s="51">
        <f t="shared" si="6"/>
        <v>0</v>
      </c>
      <c r="D148" s="43"/>
      <c r="E148" s="52">
        <f t="shared" si="7"/>
        <v>0</v>
      </c>
      <c r="F148" s="51">
        <f t="shared" si="8"/>
        <v>0</v>
      </c>
      <c r="H148"/>
      <c r="I148"/>
    </row>
    <row r="149" spans="1:9" s="24" customFormat="1">
      <c r="A149" s="47">
        <f>+'100K Limitation'!A149</f>
        <v>0</v>
      </c>
      <c r="B149" s="51" t="str">
        <f>IF('100K Limitation'!C149-'100K Limitation'!E149='100K Limitation'!D149,"N/A",'100K Limitation'!C149)</f>
        <v>N/A</v>
      </c>
      <c r="C149" s="51">
        <f t="shared" ref="C149:C212" si="9">IF(B149="N/A",,B149/8*13)</f>
        <v>0</v>
      </c>
      <c r="D149" s="43"/>
      <c r="E149" s="52">
        <f t="shared" ref="E149:E212" si="10">IF(B149="N/A",0,(D149-C149)/D149)</f>
        <v>0</v>
      </c>
      <c r="F149" s="51">
        <f t="shared" ref="F149:F212" si="11">IF(E149&gt;0.25,D149*0.75-C149,0)</f>
        <v>0</v>
      </c>
      <c r="H149"/>
      <c r="I149"/>
    </row>
    <row r="150" spans="1:9" s="24" customFormat="1">
      <c r="A150" s="47">
        <f>+'100K Limitation'!A150</f>
        <v>0</v>
      </c>
      <c r="B150" s="51" t="str">
        <f>IF('100K Limitation'!C150-'100K Limitation'!E150='100K Limitation'!D150,"N/A",'100K Limitation'!C150)</f>
        <v>N/A</v>
      </c>
      <c r="C150" s="51">
        <f t="shared" si="9"/>
        <v>0</v>
      </c>
      <c r="D150" s="43"/>
      <c r="E150" s="52">
        <f t="shared" si="10"/>
        <v>0</v>
      </c>
      <c r="F150" s="51">
        <f t="shared" si="11"/>
        <v>0</v>
      </c>
      <c r="H150"/>
      <c r="I150"/>
    </row>
    <row r="151" spans="1:9" s="24" customFormat="1">
      <c r="A151" s="47">
        <f>+'100K Limitation'!A151</f>
        <v>0</v>
      </c>
      <c r="B151" s="51" t="str">
        <f>IF('100K Limitation'!C151-'100K Limitation'!E151='100K Limitation'!D151,"N/A",'100K Limitation'!C151)</f>
        <v>N/A</v>
      </c>
      <c r="C151" s="51">
        <f t="shared" si="9"/>
        <v>0</v>
      </c>
      <c r="D151" s="43"/>
      <c r="E151" s="52">
        <f t="shared" si="10"/>
        <v>0</v>
      </c>
      <c r="F151" s="51">
        <f t="shared" si="11"/>
        <v>0</v>
      </c>
      <c r="H151"/>
      <c r="I151"/>
    </row>
    <row r="152" spans="1:9" s="24" customFormat="1">
      <c r="A152" s="47">
        <f>+'100K Limitation'!A152</f>
        <v>0</v>
      </c>
      <c r="B152" s="51" t="str">
        <f>IF('100K Limitation'!C152-'100K Limitation'!E152='100K Limitation'!D152,"N/A",'100K Limitation'!C152)</f>
        <v>N/A</v>
      </c>
      <c r="C152" s="51">
        <f t="shared" si="9"/>
        <v>0</v>
      </c>
      <c r="D152" s="43"/>
      <c r="E152" s="52">
        <f t="shared" si="10"/>
        <v>0</v>
      </c>
      <c r="F152" s="51">
        <f t="shared" si="11"/>
        <v>0</v>
      </c>
      <c r="H152"/>
      <c r="I152"/>
    </row>
    <row r="153" spans="1:9" s="24" customFormat="1">
      <c r="A153" s="47">
        <f>+'100K Limitation'!A153</f>
        <v>0</v>
      </c>
      <c r="B153" s="51" t="str">
        <f>IF('100K Limitation'!C153-'100K Limitation'!E153='100K Limitation'!D153,"N/A",'100K Limitation'!C153)</f>
        <v>N/A</v>
      </c>
      <c r="C153" s="51">
        <f t="shared" si="9"/>
        <v>0</v>
      </c>
      <c r="D153" s="43"/>
      <c r="E153" s="52">
        <f t="shared" si="10"/>
        <v>0</v>
      </c>
      <c r="F153" s="51">
        <f t="shared" si="11"/>
        <v>0</v>
      </c>
      <c r="H153"/>
      <c r="I153"/>
    </row>
    <row r="154" spans="1:9" s="24" customFormat="1">
      <c r="A154" s="47">
        <f>+'100K Limitation'!A154</f>
        <v>0</v>
      </c>
      <c r="B154" s="51" t="str">
        <f>IF('100K Limitation'!C154-'100K Limitation'!E154='100K Limitation'!D154,"N/A",'100K Limitation'!C154)</f>
        <v>N/A</v>
      </c>
      <c r="C154" s="51">
        <f t="shared" si="9"/>
        <v>0</v>
      </c>
      <c r="D154" s="43"/>
      <c r="E154" s="52">
        <f t="shared" si="10"/>
        <v>0</v>
      </c>
      <c r="F154" s="51">
        <f t="shared" si="11"/>
        <v>0</v>
      </c>
      <c r="H154"/>
      <c r="I154"/>
    </row>
    <row r="155" spans="1:9" s="24" customFormat="1">
      <c r="A155" s="47">
        <f>+'100K Limitation'!A155</f>
        <v>0</v>
      </c>
      <c r="B155" s="51" t="str">
        <f>IF('100K Limitation'!C155-'100K Limitation'!E155='100K Limitation'!D155,"N/A",'100K Limitation'!C155)</f>
        <v>N/A</v>
      </c>
      <c r="C155" s="51">
        <f t="shared" si="9"/>
        <v>0</v>
      </c>
      <c r="D155" s="43"/>
      <c r="E155" s="52">
        <f t="shared" si="10"/>
        <v>0</v>
      </c>
      <c r="F155" s="51">
        <f t="shared" si="11"/>
        <v>0</v>
      </c>
      <c r="H155"/>
      <c r="I155"/>
    </row>
    <row r="156" spans="1:9" s="24" customFormat="1">
      <c r="A156" s="47">
        <f>+'100K Limitation'!A156</f>
        <v>0</v>
      </c>
      <c r="B156" s="51" t="str">
        <f>IF('100K Limitation'!C156-'100K Limitation'!E156='100K Limitation'!D156,"N/A",'100K Limitation'!C156)</f>
        <v>N/A</v>
      </c>
      <c r="C156" s="51">
        <f t="shared" si="9"/>
        <v>0</v>
      </c>
      <c r="D156" s="43"/>
      <c r="E156" s="52">
        <f t="shared" si="10"/>
        <v>0</v>
      </c>
      <c r="F156" s="51">
        <f t="shared" si="11"/>
        <v>0</v>
      </c>
      <c r="H156"/>
      <c r="I156"/>
    </row>
    <row r="157" spans="1:9" s="24" customFormat="1">
      <c r="A157" s="47">
        <f>+'100K Limitation'!A157</f>
        <v>0</v>
      </c>
      <c r="B157" s="51" t="str">
        <f>IF('100K Limitation'!C157-'100K Limitation'!E157='100K Limitation'!D157,"N/A",'100K Limitation'!C157)</f>
        <v>N/A</v>
      </c>
      <c r="C157" s="51">
        <f t="shared" si="9"/>
        <v>0</v>
      </c>
      <c r="D157" s="43"/>
      <c r="E157" s="52">
        <f t="shared" si="10"/>
        <v>0</v>
      </c>
      <c r="F157" s="51">
        <f t="shared" si="11"/>
        <v>0</v>
      </c>
      <c r="H157"/>
      <c r="I157"/>
    </row>
    <row r="158" spans="1:9" s="24" customFormat="1">
      <c r="A158" s="47">
        <f>+'100K Limitation'!A158</f>
        <v>0</v>
      </c>
      <c r="B158" s="51" t="str">
        <f>IF('100K Limitation'!C158-'100K Limitation'!E158='100K Limitation'!D158,"N/A",'100K Limitation'!C158)</f>
        <v>N/A</v>
      </c>
      <c r="C158" s="51">
        <f t="shared" si="9"/>
        <v>0</v>
      </c>
      <c r="D158" s="43"/>
      <c r="E158" s="52">
        <f t="shared" si="10"/>
        <v>0</v>
      </c>
      <c r="F158" s="51">
        <f t="shared" si="11"/>
        <v>0</v>
      </c>
      <c r="H158"/>
      <c r="I158"/>
    </row>
    <row r="159" spans="1:9" s="24" customFormat="1">
      <c r="A159" s="47">
        <f>+'100K Limitation'!A159</f>
        <v>0</v>
      </c>
      <c r="B159" s="51" t="str">
        <f>IF('100K Limitation'!C159-'100K Limitation'!E159='100K Limitation'!D159,"N/A",'100K Limitation'!C159)</f>
        <v>N/A</v>
      </c>
      <c r="C159" s="51">
        <f t="shared" si="9"/>
        <v>0</v>
      </c>
      <c r="D159" s="43"/>
      <c r="E159" s="52">
        <f t="shared" si="10"/>
        <v>0</v>
      </c>
      <c r="F159" s="51">
        <f t="shared" si="11"/>
        <v>0</v>
      </c>
      <c r="H159"/>
      <c r="I159"/>
    </row>
    <row r="160" spans="1:9" s="24" customFormat="1">
      <c r="A160" s="47">
        <f>+'100K Limitation'!A160</f>
        <v>0</v>
      </c>
      <c r="B160" s="51" t="str">
        <f>IF('100K Limitation'!C160-'100K Limitation'!E160='100K Limitation'!D160,"N/A",'100K Limitation'!C160)</f>
        <v>N/A</v>
      </c>
      <c r="C160" s="51">
        <f t="shared" si="9"/>
        <v>0</v>
      </c>
      <c r="D160" s="43"/>
      <c r="E160" s="52">
        <f t="shared" si="10"/>
        <v>0</v>
      </c>
      <c r="F160" s="51">
        <f t="shared" si="11"/>
        <v>0</v>
      </c>
      <c r="H160"/>
      <c r="I160"/>
    </row>
    <row r="161" spans="1:9" s="24" customFormat="1">
      <c r="A161" s="47">
        <f>+'100K Limitation'!A161</f>
        <v>0</v>
      </c>
      <c r="B161" s="51" t="str">
        <f>IF('100K Limitation'!C161-'100K Limitation'!E161='100K Limitation'!D161,"N/A",'100K Limitation'!C161)</f>
        <v>N/A</v>
      </c>
      <c r="C161" s="51">
        <f t="shared" si="9"/>
        <v>0</v>
      </c>
      <c r="D161" s="43"/>
      <c r="E161" s="52">
        <f t="shared" si="10"/>
        <v>0</v>
      </c>
      <c r="F161" s="51">
        <f t="shared" si="11"/>
        <v>0</v>
      </c>
      <c r="H161"/>
      <c r="I161"/>
    </row>
    <row r="162" spans="1:9" s="24" customFormat="1">
      <c r="A162" s="47">
        <f>+'100K Limitation'!A162</f>
        <v>0</v>
      </c>
      <c r="B162" s="51" t="str">
        <f>IF('100K Limitation'!C162-'100K Limitation'!E162='100K Limitation'!D162,"N/A",'100K Limitation'!C162)</f>
        <v>N/A</v>
      </c>
      <c r="C162" s="51">
        <f t="shared" si="9"/>
        <v>0</v>
      </c>
      <c r="D162" s="43"/>
      <c r="E162" s="52">
        <f t="shared" si="10"/>
        <v>0</v>
      </c>
      <c r="F162" s="51">
        <f t="shared" si="11"/>
        <v>0</v>
      </c>
      <c r="H162"/>
      <c r="I162"/>
    </row>
    <row r="163" spans="1:9" s="24" customFormat="1">
      <c r="A163" s="47">
        <f>+'100K Limitation'!A163</f>
        <v>0</v>
      </c>
      <c r="B163" s="51" t="str">
        <f>IF('100K Limitation'!C163-'100K Limitation'!E163='100K Limitation'!D163,"N/A",'100K Limitation'!C163)</f>
        <v>N/A</v>
      </c>
      <c r="C163" s="51">
        <f t="shared" si="9"/>
        <v>0</v>
      </c>
      <c r="D163" s="43"/>
      <c r="E163" s="52">
        <f t="shared" si="10"/>
        <v>0</v>
      </c>
      <c r="F163" s="51">
        <f t="shared" si="11"/>
        <v>0</v>
      </c>
      <c r="H163"/>
      <c r="I163"/>
    </row>
    <row r="164" spans="1:9" s="24" customFormat="1">
      <c r="A164" s="47">
        <f>+'100K Limitation'!A164</f>
        <v>0</v>
      </c>
      <c r="B164" s="51" t="str">
        <f>IF('100K Limitation'!C164-'100K Limitation'!E164='100K Limitation'!D164,"N/A",'100K Limitation'!C164)</f>
        <v>N/A</v>
      </c>
      <c r="C164" s="51">
        <f t="shared" si="9"/>
        <v>0</v>
      </c>
      <c r="D164" s="43"/>
      <c r="E164" s="52">
        <f t="shared" si="10"/>
        <v>0</v>
      </c>
      <c r="F164" s="51">
        <f t="shared" si="11"/>
        <v>0</v>
      </c>
      <c r="H164"/>
      <c r="I164"/>
    </row>
    <row r="165" spans="1:9" s="24" customFormat="1">
      <c r="A165" s="47">
        <f>+'100K Limitation'!A165</f>
        <v>0</v>
      </c>
      <c r="B165" s="51" t="str">
        <f>IF('100K Limitation'!C165-'100K Limitation'!E165='100K Limitation'!D165,"N/A",'100K Limitation'!C165)</f>
        <v>N/A</v>
      </c>
      <c r="C165" s="51">
        <f t="shared" si="9"/>
        <v>0</v>
      </c>
      <c r="D165" s="43"/>
      <c r="E165" s="52">
        <f t="shared" si="10"/>
        <v>0</v>
      </c>
      <c r="F165" s="51">
        <f t="shared" si="11"/>
        <v>0</v>
      </c>
      <c r="H165"/>
      <c r="I165"/>
    </row>
    <row r="166" spans="1:9" s="24" customFormat="1">
      <c r="A166" s="47">
        <f>+'100K Limitation'!A166</f>
        <v>0</v>
      </c>
      <c r="B166" s="51" t="str">
        <f>IF('100K Limitation'!C166-'100K Limitation'!E166='100K Limitation'!D166,"N/A",'100K Limitation'!C166)</f>
        <v>N/A</v>
      </c>
      <c r="C166" s="51">
        <f t="shared" si="9"/>
        <v>0</v>
      </c>
      <c r="D166" s="43"/>
      <c r="E166" s="52">
        <f t="shared" si="10"/>
        <v>0</v>
      </c>
      <c r="F166" s="51">
        <f t="shared" si="11"/>
        <v>0</v>
      </c>
      <c r="H166"/>
      <c r="I166"/>
    </row>
    <row r="167" spans="1:9" s="24" customFormat="1">
      <c r="A167" s="47">
        <f>+'100K Limitation'!A167</f>
        <v>0</v>
      </c>
      <c r="B167" s="51" t="str">
        <f>IF('100K Limitation'!C167-'100K Limitation'!E167='100K Limitation'!D167,"N/A",'100K Limitation'!C167)</f>
        <v>N/A</v>
      </c>
      <c r="C167" s="51">
        <f t="shared" si="9"/>
        <v>0</v>
      </c>
      <c r="D167" s="43"/>
      <c r="E167" s="52">
        <f t="shared" si="10"/>
        <v>0</v>
      </c>
      <c r="F167" s="51">
        <f t="shared" si="11"/>
        <v>0</v>
      </c>
      <c r="H167"/>
      <c r="I167"/>
    </row>
    <row r="168" spans="1:9" s="24" customFormat="1">
      <c r="A168" s="47">
        <f>+'100K Limitation'!A168</f>
        <v>0</v>
      </c>
      <c r="B168" s="51" t="str">
        <f>IF('100K Limitation'!C168-'100K Limitation'!E168='100K Limitation'!D168,"N/A",'100K Limitation'!C168)</f>
        <v>N/A</v>
      </c>
      <c r="C168" s="51">
        <f t="shared" si="9"/>
        <v>0</v>
      </c>
      <c r="D168" s="43"/>
      <c r="E168" s="52">
        <f t="shared" si="10"/>
        <v>0</v>
      </c>
      <c r="F168" s="51">
        <f t="shared" si="11"/>
        <v>0</v>
      </c>
      <c r="H168"/>
      <c r="I168"/>
    </row>
    <row r="169" spans="1:9" s="24" customFormat="1">
      <c r="A169" s="47">
        <f>+'100K Limitation'!A169</f>
        <v>0</v>
      </c>
      <c r="B169" s="51" t="str">
        <f>IF('100K Limitation'!C169-'100K Limitation'!E169='100K Limitation'!D169,"N/A",'100K Limitation'!C169)</f>
        <v>N/A</v>
      </c>
      <c r="C169" s="51">
        <f t="shared" si="9"/>
        <v>0</v>
      </c>
      <c r="D169" s="43"/>
      <c r="E169" s="52">
        <f t="shared" si="10"/>
        <v>0</v>
      </c>
      <c r="F169" s="51">
        <f t="shared" si="11"/>
        <v>0</v>
      </c>
      <c r="H169"/>
      <c r="I169"/>
    </row>
    <row r="170" spans="1:9" s="24" customFormat="1">
      <c r="A170" s="47">
        <f>+'100K Limitation'!A170</f>
        <v>0</v>
      </c>
      <c r="B170" s="51" t="str">
        <f>IF('100K Limitation'!C170-'100K Limitation'!E170='100K Limitation'!D170,"N/A",'100K Limitation'!C170)</f>
        <v>N/A</v>
      </c>
      <c r="C170" s="51">
        <f t="shared" si="9"/>
        <v>0</v>
      </c>
      <c r="D170" s="43"/>
      <c r="E170" s="52">
        <f t="shared" si="10"/>
        <v>0</v>
      </c>
      <c r="F170" s="51">
        <f t="shared" si="11"/>
        <v>0</v>
      </c>
      <c r="H170"/>
      <c r="I170"/>
    </row>
    <row r="171" spans="1:9" s="24" customFormat="1">
      <c r="A171" s="47">
        <f>+'100K Limitation'!A171</f>
        <v>0</v>
      </c>
      <c r="B171" s="51" t="str">
        <f>IF('100K Limitation'!C171-'100K Limitation'!E171='100K Limitation'!D171,"N/A",'100K Limitation'!C171)</f>
        <v>N/A</v>
      </c>
      <c r="C171" s="51">
        <f t="shared" si="9"/>
        <v>0</v>
      </c>
      <c r="D171" s="43"/>
      <c r="E171" s="52">
        <f t="shared" si="10"/>
        <v>0</v>
      </c>
      <c r="F171" s="51">
        <f t="shared" si="11"/>
        <v>0</v>
      </c>
      <c r="H171"/>
      <c r="I171"/>
    </row>
    <row r="172" spans="1:9" s="24" customFormat="1">
      <c r="A172" s="47">
        <f>+'100K Limitation'!A172</f>
        <v>0</v>
      </c>
      <c r="B172" s="51" t="str">
        <f>IF('100K Limitation'!C172-'100K Limitation'!E172='100K Limitation'!D172,"N/A",'100K Limitation'!C172)</f>
        <v>N/A</v>
      </c>
      <c r="C172" s="51">
        <f t="shared" si="9"/>
        <v>0</v>
      </c>
      <c r="D172" s="43"/>
      <c r="E172" s="52">
        <f t="shared" si="10"/>
        <v>0</v>
      </c>
      <c r="F172" s="51">
        <f t="shared" si="11"/>
        <v>0</v>
      </c>
      <c r="H172"/>
      <c r="I172"/>
    </row>
    <row r="173" spans="1:9" s="24" customFormat="1">
      <c r="A173" s="47">
        <f>+'100K Limitation'!A173</f>
        <v>0</v>
      </c>
      <c r="B173" s="51" t="str">
        <f>IF('100K Limitation'!C173-'100K Limitation'!E173='100K Limitation'!D173,"N/A",'100K Limitation'!C173)</f>
        <v>N/A</v>
      </c>
      <c r="C173" s="51">
        <f t="shared" si="9"/>
        <v>0</v>
      </c>
      <c r="D173" s="43"/>
      <c r="E173" s="52">
        <f t="shared" si="10"/>
        <v>0</v>
      </c>
      <c r="F173" s="51">
        <f t="shared" si="11"/>
        <v>0</v>
      </c>
      <c r="H173"/>
      <c r="I173"/>
    </row>
    <row r="174" spans="1:9" s="24" customFormat="1">
      <c r="A174" s="47">
        <f>+'100K Limitation'!A174</f>
        <v>0</v>
      </c>
      <c r="B174" s="51" t="str">
        <f>IF('100K Limitation'!C174-'100K Limitation'!E174='100K Limitation'!D174,"N/A",'100K Limitation'!C174)</f>
        <v>N/A</v>
      </c>
      <c r="C174" s="51">
        <f t="shared" si="9"/>
        <v>0</v>
      </c>
      <c r="D174" s="43"/>
      <c r="E174" s="52">
        <f t="shared" si="10"/>
        <v>0</v>
      </c>
      <c r="F174" s="51">
        <f t="shared" si="11"/>
        <v>0</v>
      </c>
      <c r="H174"/>
      <c r="I174"/>
    </row>
    <row r="175" spans="1:9" s="24" customFormat="1">
      <c r="A175" s="47">
        <f>+'100K Limitation'!A175</f>
        <v>0</v>
      </c>
      <c r="B175" s="51" t="str">
        <f>IF('100K Limitation'!C175-'100K Limitation'!E175='100K Limitation'!D175,"N/A",'100K Limitation'!C175)</f>
        <v>N/A</v>
      </c>
      <c r="C175" s="51">
        <f t="shared" si="9"/>
        <v>0</v>
      </c>
      <c r="D175" s="43"/>
      <c r="E175" s="52">
        <f t="shared" si="10"/>
        <v>0</v>
      </c>
      <c r="F175" s="51">
        <f t="shared" si="11"/>
        <v>0</v>
      </c>
      <c r="H175"/>
      <c r="I175"/>
    </row>
    <row r="176" spans="1:9" s="24" customFormat="1">
      <c r="A176" s="47">
        <f>+'100K Limitation'!A176</f>
        <v>0</v>
      </c>
      <c r="B176" s="51" t="str">
        <f>IF('100K Limitation'!C176-'100K Limitation'!E176='100K Limitation'!D176,"N/A",'100K Limitation'!C176)</f>
        <v>N/A</v>
      </c>
      <c r="C176" s="51">
        <f t="shared" si="9"/>
        <v>0</v>
      </c>
      <c r="D176" s="43"/>
      <c r="E176" s="52">
        <f t="shared" si="10"/>
        <v>0</v>
      </c>
      <c r="F176" s="51">
        <f t="shared" si="11"/>
        <v>0</v>
      </c>
      <c r="H176"/>
      <c r="I176"/>
    </row>
    <row r="177" spans="1:9" s="24" customFormat="1">
      <c r="A177" s="47">
        <f>+'100K Limitation'!A177</f>
        <v>0</v>
      </c>
      <c r="B177" s="51" t="str">
        <f>IF('100K Limitation'!C177-'100K Limitation'!E177='100K Limitation'!D177,"N/A",'100K Limitation'!C177)</f>
        <v>N/A</v>
      </c>
      <c r="C177" s="51">
        <f t="shared" si="9"/>
        <v>0</v>
      </c>
      <c r="D177" s="43"/>
      <c r="E177" s="52">
        <f t="shared" si="10"/>
        <v>0</v>
      </c>
      <c r="F177" s="51">
        <f t="shared" si="11"/>
        <v>0</v>
      </c>
      <c r="H177"/>
      <c r="I177"/>
    </row>
    <row r="178" spans="1:9" s="24" customFormat="1">
      <c r="A178" s="47">
        <f>+'100K Limitation'!A178</f>
        <v>0</v>
      </c>
      <c r="B178" s="51" t="str">
        <f>IF('100K Limitation'!C178-'100K Limitation'!E178='100K Limitation'!D178,"N/A",'100K Limitation'!C178)</f>
        <v>N/A</v>
      </c>
      <c r="C178" s="51">
        <f t="shared" si="9"/>
        <v>0</v>
      </c>
      <c r="D178" s="43"/>
      <c r="E178" s="52">
        <f t="shared" si="10"/>
        <v>0</v>
      </c>
      <c r="F178" s="51">
        <f t="shared" si="11"/>
        <v>0</v>
      </c>
      <c r="H178"/>
      <c r="I178"/>
    </row>
    <row r="179" spans="1:9" s="24" customFormat="1">
      <c r="A179" s="47">
        <f>+'100K Limitation'!A179</f>
        <v>0</v>
      </c>
      <c r="B179" s="51" t="str">
        <f>IF('100K Limitation'!C179-'100K Limitation'!E179='100K Limitation'!D179,"N/A",'100K Limitation'!C179)</f>
        <v>N/A</v>
      </c>
      <c r="C179" s="51">
        <f t="shared" si="9"/>
        <v>0</v>
      </c>
      <c r="D179" s="43"/>
      <c r="E179" s="52">
        <f t="shared" si="10"/>
        <v>0</v>
      </c>
      <c r="F179" s="51">
        <f t="shared" si="11"/>
        <v>0</v>
      </c>
      <c r="H179"/>
      <c r="I179"/>
    </row>
    <row r="180" spans="1:9" s="24" customFormat="1">
      <c r="A180" s="47">
        <f>+'100K Limitation'!A180</f>
        <v>0</v>
      </c>
      <c r="B180" s="51" t="str">
        <f>IF('100K Limitation'!C180-'100K Limitation'!E180='100K Limitation'!D180,"N/A",'100K Limitation'!C180)</f>
        <v>N/A</v>
      </c>
      <c r="C180" s="51">
        <f t="shared" si="9"/>
        <v>0</v>
      </c>
      <c r="D180" s="43"/>
      <c r="E180" s="52">
        <f t="shared" si="10"/>
        <v>0</v>
      </c>
      <c r="F180" s="51">
        <f t="shared" si="11"/>
        <v>0</v>
      </c>
      <c r="H180"/>
      <c r="I180"/>
    </row>
    <row r="181" spans="1:9" s="24" customFormat="1">
      <c r="A181" s="47">
        <f>+'100K Limitation'!A181</f>
        <v>0</v>
      </c>
      <c r="B181" s="51" t="str">
        <f>IF('100K Limitation'!C181-'100K Limitation'!E181='100K Limitation'!D181,"N/A",'100K Limitation'!C181)</f>
        <v>N/A</v>
      </c>
      <c r="C181" s="51">
        <f t="shared" si="9"/>
        <v>0</v>
      </c>
      <c r="D181" s="43"/>
      <c r="E181" s="52">
        <f t="shared" si="10"/>
        <v>0</v>
      </c>
      <c r="F181" s="51">
        <f t="shared" si="11"/>
        <v>0</v>
      </c>
      <c r="H181"/>
      <c r="I181"/>
    </row>
    <row r="182" spans="1:9" s="24" customFormat="1">
      <c r="A182" s="47">
        <f>+'100K Limitation'!A182</f>
        <v>0</v>
      </c>
      <c r="B182" s="51" t="str">
        <f>IF('100K Limitation'!C182-'100K Limitation'!E182='100K Limitation'!D182,"N/A",'100K Limitation'!C182)</f>
        <v>N/A</v>
      </c>
      <c r="C182" s="51">
        <f t="shared" si="9"/>
        <v>0</v>
      </c>
      <c r="D182" s="43"/>
      <c r="E182" s="52">
        <f t="shared" si="10"/>
        <v>0</v>
      </c>
      <c r="F182" s="51">
        <f t="shared" si="11"/>
        <v>0</v>
      </c>
      <c r="H182"/>
      <c r="I182"/>
    </row>
    <row r="183" spans="1:9" s="24" customFormat="1">
      <c r="A183" s="47">
        <f>+'100K Limitation'!A183</f>
        <v>0</v>
      </c>
      <c r="B183" s="51" t="str">
        <f>IF('100K Limitation'!C183-'100K Limitation'!E183='100K Limitation'!D183,"N/A",'100K Limitation'!C183)</f>
        <v>N/A</v>
      </c>
      <c r="C183" s="51">
        <f t="shared" si="9"/>
        <v>0</v>
      </c>
      <c r="D183" s="43"/>
      <c r="E183" s="52">
        <f t="shared" si="10"/>
        <v>0</v>
      </c>
      <c r="F183" s="51">
        <f t="shared" si="11"/>
        <v>0</v>
      </c>
      <c r="H183"/>
      <c r="I183"/>
    </row>
    <row r="184" spans="1:9" s="24" customFormat="1">
      <c r="A184" s="47">
        <f>+'100K Limitation'!A184</f>
        <v>0</v>
      </c>
      <c r="B184" s="51" t="str">
        <f>IF('100K Limitation'!C184-'100K Limitation'!E184='100K Limitation'!D184,"N/A",'100K Limitation'!C184)</f>
        <v>N/A</v>
      </c>
      <c r="C184" s="51">
        <f t="shared" si="9"/>
        <v>0</v>
      </c>
      <c r="D184" s="43"/>
      <c r="E184" s="52">
        <f t="shared" si="10"/>
        <v>0</v>
      </c>
      <c r="F184" s="51">
        <f t="shared" si="11"/>
        <v>0</v>
      </c>
      <c r="H184"/>
      <c r="I184"/>
    </row>
    <row r="185" spans="1:9" s="24" customFormat="1">
      <c r="A185" s="47">
        <f>+'100K Limitation'!A185</f>
        <v>0</v>
      </c>
      <c r="B185" s="51" t="str">
        <f>IF('100K Limitation'!C185-'100K Limitation'!E185='100K Limitation'!D185,"N/A",'100K Limitation'!C185)</f>
        <v>N/A</v>
      </c>
      <c r="C185" s="51">
        <f t="shared" si="9"/>
        <v>0</v>
      </c>
      <c r="D185" s="43"/>
      <c r="E185" s="52">
        <f t="shared" si="10"/>
        <v>0</v>
      </c>
      <c r="F185" s="51">
        <f t="shared" si="11"/>
        <v>0</v>
      </c>
      <c r="H185"/>
      <c r="I185"/>
    </row>
    <row r="186" spans="1:9" s="24" customFormat="1">
      <c r="A186" s="47">
        <f>+'100K Limitation'!A186</f>
        <v>0</v>
      </c>
      <c r="B186" s="51" t="str">
        <f>IF('100K Limitation'!C186-'100K Limitation'!E186='100K Limitation'!D186,"N/A",'100K Limitation'!C186)</f>
        <v>N/A</v>
      </c>
      <c r="C186" s="51">
        <f t="shared" si="9"/>
        <v>0</v>
      </c>
      <c r="D186" s="43"/>
      <c r="E186" s="52">
        <f t="shared" si="10"/>
        <v>0</v>
      </c>
      <c r="F186" s="51">
        <f t="shared" si="11"/>
        <v>0</v>
      </c>
      <c r="H186"/>
      <c r="I186"/>
    </row>
    <row r="187" spans="1:9" s="24" customFormat="1">
      <c r="A187" s="47">
        <f>+'100K Limitation'!A187</f>
        <v>0</v>
      </c>
      <c r="B187" s="51" t="str">
        <f>IF('100K Limitation'!C187-'100K Limitation'!E187='100K Limitation'!D187,"N/A",'100K Limitation'!C187)</f>
        <v>N/A</v>
      </c>
      <c r="C187" s="51">
        <f t="shared" si="9"/>
        <v>0</v>
      </c>
      <c r="D187" s="43"/>
      <c r="E187" s="52">
        <f t="shared" si="10"/>
        <v>0</v>
      </c>
      <c r="F187" s="51">
        <f t="shared" si="11"/>
        <v>0</v>
      </c>
      <c r="H187"/>
      <c r="I187"/>
    </row>
    <row r="188" spans="1:9" s="24" customFormat="1">
      <c r="A188" s="47">
        <f>+'100K Limitation'!A188</f>
        <v>0</v>
      </c>
      <c r="B188" s="51" t="str">
        <f>IF('100K Limitation'!C188-'100K Limitation'!E188='100K Limitation'!D188,"N/A",'100K Limitation'!C188)</f>
        <v>N/A</v>
      </c>
      <c r="C188" s="51">
        <f t="shared" si="9"/>
        <v>0</v>
      </c>
      <c r="D188" s="43"/>
      <c r="E188" s="52">
        <f t="shared" si="10"/>
        <v>0</v>
      </c>
      <c r="F188" s="51">
        <f t="shared" si="11"/>
        <v>0</v>
      </c>
      <c r="H188"/>
      <c r="I188"/>
    </row>
    <row r="189" spans="1:9" s="24" customFormat="1">
      <c r="A189" s="47">
        <f>+'100K Limitation'!A189</f>
        <v>0</v>
      </c>
      <c r="B189" s="51" t="str">
        <f>IF('100K Limitation'!C189-'100K Limitation'!E189='100K Limitation'!D189,"N/A",'100K Limitation'!C189)</f>
        <v>N/A</v>
      </c>
      <c r="C189" s="51">
        <f t="shared" si="9"/>
        <v>0</v>
      </c>
      <c r="D189" s="43"/>
      <c r="E189" s="52">
        <f t="shared" si="10"/>
        <v>0</v>
      </c>
      <c r="F189" s="51">
        <f t="shared" si="11"/>
        <v>0</v>
      </c>
      <c r="H189"/>
      <c r="I189"/>
    </row>
    <row r="190" spans="1:9" s="24" customFormat="1">
      <c r="A190" s="47">
        <f>+'100K Limitation'!A190</f>
        <v>0</v>
      </c>
      <c r="B190" s="51" t="str">
        <f>IF('100K Limitation'!C190-'100K Limitation'!E190='100K Limitation'!D190,"N/A",'100K Limitation'!C190)</f>
        <v>N/A</v>
      </c>
      <c r="C190" s="51">
        <f t="shared" si="9"/>
        <v>0</v>
      </c>
      <c r="D190" s="43"/>
      <c r="E190" s="52">
        <f t="shared" si="10"/>
        <v>0</v>
      </c>
      <c r="F190" s="51">
        <f t="shared" si="11"/>
        <v>0</v>
      </c>
      <c r="H190"/>
      <c r="I190"/>
    </row>
    <row r="191" spans="1:9" s="24" customFormat="1">
      <c r="A191" s="47">
        <f>+'100K Limitation'!A191</f>
        <v>0</v>
      </c>
      <c r="B191" s="51" t="str">
        <f>IF('100K Limitation'!C191-'100K Limitation'!E191='100K Limitation'!D191,"N/A",'100K Limitation'!C191)</f>
        <v>N/A</v>
      </c>
      <c r="C191" s="51">
        <f t="shared" si="9"/>
        <v>0</v>
      </c>
      <c r="D191" s="43"/>
      <c r="E191" s="52">
        <f t="shared" si="10"/>
        <v>0</v>
      </c>
      <c r="F191" s="51">
        <f t="shared" si="11"/>
        <v>0</v>
      </c>
      <c r="H191"/>
      <c r="I191"/>
    </row>
    <row r="192" spans="1:9" s="24" customFormat="1">
      <c r="A192" s="47">
        <f>+'100K Limitation'!A192</f>
        <v>0</v>
      </c>
      <c r="B192" s="51" t="str">
        <f>IF('100K Limitation'!C192-'100K Limitation'!E192='100K Limitation'!D192,"N/A",'100K Limitation'!C192)</f>
        <v>N/A</v>
      </c>
      <c r="C192" s="51">
        <f t="shared" si="9"/>
        <v>0</v>
      </c>
      <c r="D192" s="43"/>
      <c r="E192" s="52">
        <f t="shared" si="10"/>
        <v>0</v>
      </c>
      <c r="F192" s="51">
        <f t="shared" si="11"/>
        <v>0</v>
      </c>
      <c r="H192"/>
      <c r="I192"/>
    </row>
    <row r="193" spans="1:9" s="24" customFormat="1">
      <c r="A193" s="47">
        <f>+'100K Limitation'!A193</f>
        <v>0</v>
      </c>
      <c r="B193" s="51" t="str">
        <f>IF('100K Limitation'!C193-'100K Limitation'!E193='100K Limitation'!D193,"N/A",'100K Limitation'!C193)</f>
        <v>N/A</v>
      </c>
      <c r="C193" s="51">
        <f t="shared" si="9"/>
        <v>0</v>
      </c>
      <c r="D193" s="43"/>
      <c r="E193" s="52">
        <f t="shared" si="10"/>
        <v>0</v>
      </c>
      <c r="F193" s="51">
        <f t="shared" si="11"/>
        <v>0</v>
      </c>
      <c r="H193"/>
      <c r="I193"/>
    </row>
    <row r="194" spans="1:9" s="24" customFormat="1">
      <c r="A194" s="47">
        <f>+'100K Limitation'!A194</f>
        <v>0</v>
      </c>
      <c r="B194" s="51" t="str">
        <f>IF('100K Limitation'!C194-'100K Limitation'!E194='100K Limitation'!D194,"N/A",'100K Limitation'!C194)</f>
        <v>N/A</v>
      </c>
      <c r="C194" s="51">
        <f t="shared" si="9"/>
        <v>0</v>
      </c>
      <c r="D194" s="43"/>
      <c r="E194" s="52">
        <f t="shared" si="10"/>
        <v>0</v>
      </c>
      <c r="F194" s="51">
        <f t="shared" si="11"/>
        <v>0</v>
      </c>
      <c r="H194"/>
      <c r="I194"/>
    </row>
    <row r="195" spans="1:9" s="24" customFormat="1">
      <c r="A195" s="47">
        <f>+'100K Limitation'!A195</f>
        <v>0</v>
      </c>
      <c r="B195" s="51" t="str">
        <f>IF('100K Limitation'!C195-'100K Limitation'!E195='100K Limitation'!D195,"N/A",'100K Limitation'!C195)</f>
        <v>N/A</v>
      </c>
      <c r="C195" s="51">
        <f t="shared" si="9"/>
        <v>0</v>
      </c>
      <c r="D195" s="43"/>
      <c r="E195" s="52">
        <f t="shared" si="10"/>
        <v>0</v>
      </c>
      <c r="F195" s="51">
        <f t="shared" si="11"/>
        <v>0</v>
      </c>
      <c r="H195"/>
      <c r="I195"/>
    </row>
    <row r="196" spans="1:9" s="24" customFormat="1">
      <c r="A196" s="47">
        <f>+'100K Limitation'!A196</f>
        <v>0</v>
      </c>
      <c r="B196" s="51" t="str">
        <f>IF('100K Limitation'!C196-'100K Limitation'!E196='100K Limitation'!D196,"N/A",'100K Limitation'!C196)</f>
        <v>N/A</v>
      </c>
      <c r="C196" s="51">
        <f t="shared" si="9"/>
        <v>0</v>
      </c>
      <c r="D196" s="43"/>
      <c r="E196" s="52">
        <f t="shared" si="10"/>
        <v>0</v>
      </c>
      <c r="F196" s="51">
        <f t="shared" si="11"/>
        <v>0</v>
      </c>
      <c r="H196"/>
      <c r="I196"/>
    </row>
    <row r="197" spans="1:9" s="24" customFormat="1">
      <c r="A197" s="47">
        <f>+'100K Limitation'!A197</f>
        <v>0</v>
      </c>
      <c r="B197" s="51" t="str">
        <f>IF('100K Limitation'!C197-'100K Limitation'!E197='100K Limitation'!D197,"N/A",'100K Limitation'!C197)</f>
        <v>N/A</v>
      </c>
      <c r="C197" s="51">
        <f t="shared" si="9"/>
        <v>0</v>
      </c>
      <c r="D197" s="43"/>
      <c r="E197" s="52">
        <f t="shared" si="10"/>
        <v>0</v>
      </c>
      <c r="F197" s="51">
        <f t="shared" si="11"/>
        <v>0</v>
      </c>
      <c r="H197"/>
      <c r="I197"/>
    </row>
    <row r="198" spans="1:9" s="24" customFormat="1">
      <c r="A198" s="47">
        <f>+'100K Limitation'!A198</f>
        <v>0</v>
      </c>
      <c r="B198" s="51" t="str">
        <f>IF('100K Limitation'!C198-'100K Limitation'!E198='100K Limitation'!D198,"N/A",'100K Limitation'!C198)</f>
        <v>N/A</v>
      </c>
      <c r="C198" s="51">
        <f t="shared" si="9"/>
        <v>0</v>
      </c>
      <c r="D198" s="43"/>
      <c r="E198" s="52">
        <f t="shared" si="10"/>
        <v>0</v>
      </c>
      <c r="F198" s="51">
        <f t="shared" si="11"/>
        <v>0</v>
      </c>
      <c r="H198"/>
      <c r="I198"/>
    </row>
    <row r="199" spans="1:9" s="24" customFormat="1">
      <c r="A199" s="47">
        <f>+'100K Limitation'!A199</f>
        <v>0</v>
      </c>
      <c r="B199" s="51" t="str">
        <f>IF('100K Limitation'!C199-'100K Limitation'!E199='100K Limitation'!D199,"N/A",'100K Limitation'!C199)</f>
        <v>N/A</v>
      </c>
      <c r="C199" s="51">
        <f t="shared" si="9"/>
        <v>0</v>
      </c>
      <c r="D199" s="43"/>
      <c r="E199" s="52">
        <f t="shared" si="10"/>
        <v>0</v>
      </c>
      <c r="F199" s="51">
        <f t="shared" si="11"/>
        <v>0</v>
      </c>
      <c r="H199"/>
      <c r="I199"/>
    </row>
    <row r="200" spans="1:9" s="24" customFormat="1">
      <c r="A200" s="47">
        <f>+'100K Limitation'!A200</f>
        <v>0</v>
      </c>
      <c r="B200" s="51" t="str">
        <f>IF('100K Limitation'!C200-'100K Limitation'!E200='100K Limitation'!D200,"N/A",'100K Limitation'!C200)</f>
        <v>N/A</v>
      </c>
      <c r="C200" s="51">
        <f t="shared" si="9"/>
        <v>0</v>
      </c>
      <c r="D200" s="43"/>
      <c r="E200" s="52">
        <f t="shared" si="10"/>
        <v>0</v>
      </c>
      <c r="F200" s="51">
        <f t="shared" si="11"/>
        <v>0</v>
      </c>
      <c r="H200"/>
      <c r="I200"/>
    </row>
    <row r="201" spans="1:9" s="24" customFormat="1">
      <c r="A201" s="47">
        <f>+'100K Limitation'!A201</f>
        <v>0</v>
      </c>
      <c r="B201" s="51" t="str">
        <f>IF('100K Limitation'!C201-'100K Limitation'!E201='100K Limitation'!D201,"N/A",'100K Limitation'!C201)</f>
        <v>N/A</v>
      </c>
      <c r="C201" s="51">
        <f t="shared" si="9"/>
        <v>0</v>
      </c>
      <c r="D201" s="43"/>
      <c r="E201" s="52">
        <f t="shared" si="10"/>
        <v>0</v>
      </c>
      <c r="F201" s="51">
        <f t="shared" si="11"/>
        <v>0</v>
      </c>
      <c r="H201"/>
      <c r="I201"/>
    </row>
    <row r="202" spans="1:9" s="24" customFormat="1">
      <c r="A202" s="47">
        <f>+'100K Limitation'!A202</f>
        <v>0</v>
      </c>
      <c r="B202" s="51" t="str">
        <f>IF('100K Limitation'!C202-'100K Limitation'!E202='100K Limitation'!D202,"N/A",'100K Limitation'!C202)</f>
        <v>N/A</v>
      </c>
      <c r="C202" s="51">
        <f t="shared" si="9"/>
        <v>0</v>
      </c>
      <c r="D202" s="43"/>
      <c r="E202" s="52">
        <f t="shared" si="10"/>
        <v>0</v>
      </c>
      <c r="F202" s="51">
        <f t="shared" si="11"/>
        <v>0</v>
      </c>
      <c r="H202"/>
      <c r="I202"/>
    </row>
    <row r="203" spans="1:9" s="24" customFormat="1">
      <c r="A203" s="47">
        <f>+'100K Limitation'!A203</f>
        <v>0</v>
      </c>
      <c r="B203" s="51" t="str">
        <f>IF('100K Limitation'!C203-'100K Limitation'!E203='100K Limitation'!D203,"N/A",'100K Limitation'!C203)</f>
        <v>N/A</v>
      </c>
      <c r="C203" s="51">
        <f t="shared" si="9"/>
        <v>0</v>
      </c>
      <c r="D203" s="43"/>
      <c r="E203" s="52">
        <f t="shared" si="10"/>
        <v>0</v>
      </c>
      <c r="F203" s="51">
        <f t="shared" si="11"/>
        <v>0</v>
      </c>
      <c r="H203"/>
      <c r="I203"/>
    </row>
    <row r="204" spans="1:9" s="24" customFormat="1">
      <c r="A204" s="47">
        <f>+'100K Limitation'!A204</f>
        <v>0</v>
      </c>
      <c r="B204" s="51" t="str">
        <f>IF('100K Limitation'!C204-'100K Limitation'!E204='100K Limitation'!D204,"N/A",'100K Limitation'!C204)</f>
        <v>N/A</v>
      </c>
      <c r="C204" s="51">
        <f t="shared" si="9"/>
        <v>0</v>
      </c>
      <c r="D204" s="43"/>
      <c r="E204" s="52">
        <f t="shared" si="10"/>
        <v>0</v>
      </c>
      <c r="F204" s="51">
        <f t="shared" si="11"/>
        <v>0</v>
      </c>
      <c r="H204"/>
      <c r="I204"/>
    </row>
    <row r="205" spans="1:9" s="24" customFormat="1">
      <c r="A205" s="47">
        <f>+'100K Limitation'!A205</f>
        <v>0</v>
      </c>
      <c r="B205" s="51" t="str">
        <f>IF('100K Limitation'!C205-'100K Limitation'!E205='100K Limitation'!D205,"N/A",'100K Limitation'!C205)</f>
        <v>N/A</v>
      </c>
      <c r="C205" s="51">
        <f t="shared" si="9"/>
        <v>0</v>
      </c>
      <c r="D205" s="43"/>
      <c r="E205" s="52">
        <f t="shared" si="10"/>
        <v>0</v>
      </c>
      <c r="F205" s="51">
        <f t="shared" si="11"/>
        <v>0</v>
      </c>
      <c r="H205"/>
      <c r="I205"/>
    </row>
    <row r="206" spans="1:9" s="24" customFormat="1">
      <c r="A206" s="47">
        <f>+'100K Limitation'!A206</f>
        <v>0</v>
      </c>
      <c r="B206" s="51" t="str">
        <f>IF('100K Limitation'!C206-'100K Limitation'!E206='100K Limitation'!D206,"N/A",'100K Limitation'!C206)</f>
        <v>N/A</v>
      </c>
      <c r="C206" s="51">
        <f t="shared" si="9"/>
        <v>0</v>
      </c>
      <c r="D206" s="43"/>
      <c r="E206" s="52">
        <f t="shared" si="10"/>
        <v>0</v>
      </c>
      <c r="F206" s="51">
        <f t="shared" si="11"/>
        <v>0</v>
      </c>
      <c r="H206"/>
      <c r="I206"/>
    </row>
    <row r="207" spans="1:9" s="24" customFormat="1">
      <c r="A207" s="47">
        <f>+'100K Limitation'!A207</f>
        <v>0</v>
      </c>
      <c r="B207" s="51" t="str">
        <f>IF('100K Limitation'!C207-'100K Limitation'!E207='100K Limitation'!D207,"N/A",'100K Limitation'!C207)</f>
        <v>N/A</v>
      </c>
      <c r="C207" s="51">
        <f t="shared" si="9"/>
        <v>0</v>
      </c>
      <c r="D207" s="43"/>
      <c r="E207" s="52">
        <f t="shared" si="10"/>
        <v>0</v>
      </c>
      <c r="F207" s="51">
        <f t="shared" si="11"/>
        <v>0</v>
      </c>
      <c r="H207"/>
      <c r="I207"/>
    </row>
    <row r="208" spans="1:9" s="24" customFormat="1">
      <c r="A208" s="47">
        <f>+'100K Limitation'!A208</f>
        <v>0</v>
      </c>
      <c r="B208" s="51" t="str">
        <f>IF('100K Limitation'!C208-'100K Limitation'!E208='100K Limitation'!D208,"N/A",'100K Limitation'!C208)</f>
        <v>N/A</v>
      </c>
      <c r="C208" s="51">
        <f t="shared" si="9"/>
        <v>0</v>
      </c>
      <c r="D208" s="43"/>
      <c r="E208" s="52">
        <f t="shared" si="10"/>
        <v>0</v>
      </c>
      <c r="F208" s="51">
        <f t="shared" si="11"/>
        <v>0</v>
      </c>
      <c r="H208"/>
      <c r="I208"/>
    </row>
    <row r="209" spans="1:9" s="24" customFormat="1">
      <c r="A209" s="47">
        <f>+'100K Limitation'!A209</f>
        <v>0</v>
      </c>
      <c r="B209" s="51" t="str">
        <f>IF('100K Limitation'!C209-'100K Limitation'!E209='100K Limitation'!D209,"N/A",'100K Limitation'!C209)</f>
        <v>N/A</v>
      </c>
      <c r="C209" s="51">
        <f t="shared" si="9"/>
        <v>0</v>
      </c>
      <c r="D209" s="43"/>
      <c r="E209" s="52">
        <f t="shared" si="10"/>
        <v>0</v>
      </c>
      <c r="F209" s="51">
        <f t="shared" si="11"/>
        <v>0</v>
      </c>
      <c r="H209"/>
      <c r="I209"/>
    </row>
    <row r="210" spans="1:9" s="24" customFormat="1">
      <c r="A210" s="47">
        <f>+'100K Limitation'!A210</f>
        <v>0</v>
      </c>
      <c r="B210" s="51" t="str">
        <f>IF('100K Limitation'!C210-'100K Limitation'!E210='100K Limitation'!D210,"N/A",'100K Limitation'!C210)</f>
        <v>N/A</v>
      </c>
      <c r="C210" s="51">
        <f t="shared" si="9"/>
        <v>0</v>
      </c>
      <c r="D210" s="43"/>
      <c r="E210" s="52">
        <f t="shared" si="10"/>
        <v>0</v>
      </c>
      <c r="F210" s="51">
        <f t="shared" si="11"/>
        <v>0</v>
      </c>
      <c r="H210"/>
      <c r="I210"/>
    </row>
    <row r="211" spans="1:9" s="24" customFormat="1">
      <c r="A211" s="47">
        <f>+'100K Limitation'!A211</f>
        <v>0</v>
      </c>
      <c r="B211" s="51" t="str">
        <f>IF('100K Limitation'!C211-'100K Limitation'!E211='100K Limitation'!D211,"N/A",'100K Limitation'!C211)</f>
        <v>N/A</v>
      </c>
      <c r="C211" s="51">
        <f t="shared" si="9"/>
        <v>0</v>
      </c>
      <c r="D211" s="43"/>
      <c r="E211" s="52">
        <f t="shared" si="10"/>
        <v>0</v>
      </c>
      <c r="F211" s="51">
        <f t="shared" si="11"/>
        <v>0</v>
      </c>
      <c r="H211"/>
      <c r="I211"/>
    </row>
    <row r="212" spans="1:9" s="24" customFormat="1">
      <c r="A212" s="47">
        <f>+'100K Limitation'!A212</f>
        <v>0</v>
      </c>
      <c r="B212" s="51" t="str">
        <f>IF('100K Limitation'!C212-'100K Limitation'!E212='100K Limitation'!D212,"N/A",'100K Limitation'!C212)</f>
        <v>N/A</v>
      </c>
      <c r="C212" s="51">
        <f t="shared" si="9"/>
        <v>0</v>
      </c>
      <c r="D212" s="43"/>
      <c r="E212" s="52">
        <f t="shared" si="10"/>
        <v>0</v>
      </c>
      <c r="F212" s="51">
        <f t="shared" si="11"/>
        <v>0</v>
      </c>
      <c r="H212"/>
      <c r="I212"/>
    </row>
    <row r="213" spans="1:9" s="24" customFormat="1">
      <c r="A213" s="47">
        <f>+'100K Limitation'!A213</f>
        <v>0</v>
      </c>
      <c r="B213" s="51" t="str">
        <f>IF('100K Limitation'!C213-'100K Limitation'!E213='100K Limitation'!D213,"N/A",'100K Limitation'!C213)</f>
        <v>N/A</v>
      </c>
      <c r="C213" s="51">
        <f t="shared" ref="C213:C276" si="12">IF(B213="N/A",,B213/8*13)</f>
        <v>0</v>
      </c>
      <c r="D213" s="43"/>
      <c r="E213" s="52">
        <f t="shared" ref="E213:E276" si="13">IF(B213="N/A",0,(D213-C213)/D213)</f>
        <v>0</v>
      </c>
      <c r="F213" s="51">
        <f t="shared" ref="F213:F276" si="14">IF(E213&gt;0.25,D213*0.75-C213,0)</f>
        <v>0</v>
      </c>
      <c r="H213"/>
      <c r="I213"/>
    </row>
    <row r="214" spans="1:9" s="24" customFormat="1">
      <c r="A214" s="47">
        <f>+'100K Limitation'!A214</f>
        <v>0</v>
      </c>
      <c r="B214" s="51" t="str">
        <f>IF('100K Limitation'!C214-'100K Limitation'!E214='100K Limitation'!D214,"N/A",'100K Limitation'!C214)</f>
        <v>N/A</v>
      </c>
      <c r="C214" s="51">
        <f t="shared" si="12"/>
        <v>0</v>
      </c>
      <c r="D214" s="43"/>
      <c r="E214" s="52">
        <f t="shared" si="13"/>
        <v>0</v>
      </c>
      <c r="F214" s="51">
        <f t="shared" si="14"/>
        <v>0</v>
      </c>
      <c r="H214"/>
      <c r="I214"/>
    </row>
    <row r="215" spans="1:9" s="24" customFormat="1">
      <c r="A215" s="47">
        <f>+'100K Limitation'!A215</f>
        <v>0</v>
      </c>
      <c r="B215" s="51" t="str">
        <f>IF('100K Limitation'!C215-'100K Limitation'!E215='100K Limitation'!D215,"N/A",'100K Limitation'!C215)</f>
        <v>N/A</v>
      </c>
      <c r="C215" s="51">
        <f t="shared" si="12"/>
        <v>0</v>
      </c>
      <c r="D215" s="43"/>
      <c r="E215" s="52">
        <f t="shared" si="13"/>
        <v>0</v>
      </c>
      <c r="F215" s="51">
        <f t="shared" si="14"/>
        <v>0</v>
      </c>
      <c r="H215"/>
      <c r="I215"/>
    </row>
    <row r="216" spans="1:9" s="24" customFormat="1">
      <c r="A216" s="47">
        <f>+'100K Limitation'!A216</f>
        <v>0</v>
      </c>
      <c r="B216" s="51" t="str">
        <f>IF('100K Limitation'!C216-'100K Limitation'!E216='100K Limitation'!D216,"N/A",'100K Limitation'!C216)</f>
        <v>N/A</v>
      </c>
      <c r="C216" s="51">
        <f t="shared" si="12"/>
        <v>0</v>
      </c>
      <c r="D216" s="43"/>
      <c r="E216" s="52">
        <f t="shared" si="13"/>
        <v>0</v>
      </c>
      <c r="F216" s="51">
        <f t="shared" si="14"/>
        <v>0</v>
      </c>
      <c r="H216"/>
      <c r="I216"/>
    </row>
    <row r="217" spans="1:9" s="24" customFormat="1">
      <c r="A217" s="47">
        <f>+'100K Limitation'!A217</f>
        <v>0</v>
      </c>
      <c r="B217" s="51" t="str">
        <f>IF('100K Limitation'!C217-'100K Limitation'!E217='100K Limitation'!D217,"N/A",'100K Limitation'!C217)</f>
        <v>N/A</v>
      </c>
      <c r="C217" s="51">
        <f t="shared" si="12"/>
        <v>0</v>
      </c>
      <c r="D217" s="43"/>
      <c r="E217" s="52">
        <f t="shared" si="13"/>
        <v>0</v>
      </c>
      <c r="F217" s="51">
        <f t="shared" si="14"/>
        <v>0</v>
      </c>
      <c r="H217"/>
      <c r="I217"/>
    </row>
    <row r="218" spans="1:9" s="24" customFormat="1">
      <c r="A218" s="47">
        <f>+'100K Limitation'!A218</f>
        <v>0</v>
      </c>
      <c r="B218" s="51" t="str">
        <f>IF('100K Limitation'!C218-'100K Limitation'!E218='100K Limitation'!D218,"N/A",'100K Limitation'!C218)</f>
        <v>N/A</v>
      </c>
      <c r="C218" s="51">
        <f t="shared" si="12"/>
        <v>0</v>
      </c>
      <c r="D218" s="43"/>
      <c r="E218" s="52">
        <f t="shared" si="13"/>
        <v>0</v>
      </c>
      <c r="F218" s="51">
        <f t="shared" si="14"/>
        <v>0</v>
      </c>
      <c r="H218"/>
      <c r="I218"/>
    </row>
    <row r="219" spans="1:9" s="24" customFormat="1">
      <c r="A219" s="47">
        <f>+'100K Limitation'!A219</f>
        <v>0</v>
      </c>
      <c r="B219" s="51" t="str">
        <f>IF('100K Limitation'!C219-'100K Limitation'!E219='100K Limitation'!D219,"N/A",'100K Limitation'!C219)</f>
        <v>N/A</v>
      </c>
      <c r="C219" s="51">
        <f t="shared" si="12"/>
        <v>0</v>
      </c>
      <c r="D219" s="43"/>
      <c r="E219" s="52">
        <f t="shared" si="13"/>
        <v>0</v>
      </c>
      <c r="F219" s="51">
        <f t="shared" si="14"/>
        <v>0</v>
      </c>
      <c r="H219"/>
      <c r="I219"/>
    </row>
    <row r="220" spans="1:9" s="24" customFormat="1">
      <c r="A220" s="47">
        <f>+'100K Limitation'!A220</f>
        <v>0</v>
      </c>
      <c r="B220" s="51" t="str">
        <f>IF('100K Limitation'!C220-'100K Limitation'!E220='100K Limitation'!D220,"N/A",'100K Limitation'!C220)</f>
        <v>N/A</v>
      </c>
      <c r="C220" s="51">
        <f t="shared" si="12"/>
        <v>0</v>
      </c>
      <c r="D220" s="43"/>
      <c r="E220" s="52">
        <f t="shared" si="13"/>
        <v>0</v>
      </c>
      <c r="F220" s="51">
        <f t="shared" si="14"/>
        <v>0</v>
      </c>
      <c r="H220"/>
      <c r="I220"/>
    </row>
    <row r="221" spans="1:9" s="24" customFormat="1">
      <c r="A221" s="47">
        <f>+'100K Limitation'!A221</f>
        <v>0</v>
      </c>
      <c r="B221" s="51" t="str">
        <f>IF('100K Limitation'!C221-'100K Limitation'!E221='100K Limitation'!D221,"N/A",'100K Limitation'!C221)</f>
        <v>N/A</v>
      </c>
      <c r="C221" s="51">
        <f t="shared" si="12"/>
        <v>0</v>
      </c>
      <c r="D221" s="43"/>
      <c r="E221" s="52">
        <f t="shared" si="13"/>
        <v>0</v>
      </c>
      <c r="F221" s="51">
        <f t="shared" si="14"/>
        <v>0</v>
      </c>
      <c r="H221"/>
      <c r="I221"/>
    </row>
    <row r="222" spans="1:9" s="24" customFormat="1">
      <c r="A222" s="47">
        <f>+'100K Limitation'!A222</f>
        <v>0</v>
      </c>
      <c r="B222" s="51" t="str">
        <f>IF('100K Limitation'!C222-'100K Limitation'!E222='100K Limitation'!D222,"N/A",'100K Limitation'!C222)</f>
        <v>N/A</v>
      </c>
      <c r="C222" s="51">
        <f t="shared" si="12"/>
        <v>0</v>
      </c>
      <c r="D222" s="43"/>
      <c r="E222" s="52">
        <f t="shared" si="13"/>
        <v>0</v>
      </c>
      <c r="F222" s="51">
        <f t="shared" si="14"/>
        <v>0</v>
      </c>
      <c r="H222"/>
      <c r="I222"/>
    </row>
    <row r="223" spans="1:9" s="24" customFormat="1">
      <c r="A223" s="47">
        <f>+'100K Limitation'!A223</f>
        <v>0</v>
      </c>
      <c r="B223" s="51" t="str">
        <f>IF('100K Limitation'!C223-'100K Limitation'!E223='100K Limitation'!D223,"N/A",'100K Limitation'!C223)</f>
        <v>N/A</v>
      </c>
      <c r="C223" s="51">
        <f t="shared" si="12"/>
        <v>0</v>
      </c>
      <c r="D223" s="43"/>
      <c r="E223" s="52">
        <f t="shared" si="13"/>
        <v>0</v>
      </c>
      <c r="F223" s="51">
        <f t="shared" si="14"/>
        <v>0</v>
      </c>
      <c r="H223"/>
      <c r="I223"/>
    </row>
    <row r="224" spans="1:9" s="24" customFormat="1">
      <c r="A224" s="47">
        <f>+'100K Limitation'!A224</f>
        <v>0</v>
      </c>
      <c r="B224" s="51" t="str">
        <f>IF('100K Limitation'!C224-'100K Limitation'!E224='100K Limitation'!D224,"N/A",'100K Limitation'!C224)</f>
        <v>N/A</v>
      </c>
      <c r="C224" s="51">
        <f t="shared" si="12"/>
        <v>0</v>
      </c>
      <c r="D224" s="43"/>
      <c r="E224" s="52">
        <f t="shared" si="13"/>
        <v>0</v>
      </c>
      <c r="F224" s="51">
        <f t="shared" si="14"/>
        <v>0</v>
      </c>
      <c r="H224"/>
      <c r="I224"/>
    </row>
    <row r="225" spans="1:9" s="24" customFormat="1">
      <c r="A225" s="47">
        <f>+'100K Limitation'!A225</f>
        <v>0</v>
      </c>
      <c r="B225" s="51" t="str">
        <f>IF('100K Limitation'!C225-'100K Limitation'!E225='100K Limitation'!D225,"N/A",'100K Limitation'!C225)</f>
        <v>N/A</v>
      </c>
      <c r="C225" s="51">
        <f t="shared" si="12"/>
        <v>0</v>
      </c>
      <c r="D225" s="43"/>
      <c r="E225" s="52">
        <f t="shared" si="13"/>
        <v>0</v>
      </c>
      <c r="F225" s="51">
        <f t="shared" si="14"/>
        <v>0</v>
      </c>
      <c r="H225"/>
      <c r="I225"/>
    </row>
    <row r="226" spans="1:9" s="24" customFormat="1">
      <c r="A226" s="47">
        <f>+'100K Limitation'!A226</f>
        <v>0</v>
      </c>
      <c r="B226" s="51" t="str">
        <f>IF('100K Limitation'!C226-'100K Limitation'!E226='100K Limitation'!D226,"N/A",'100K Limitation'!C226)</f>
        <v>N/A</v>
      </c>
      <c r="C226" s="51">
        <f t="shared" si="12"/>
        <v>0</v>
      </c>
      <c r="D226" s="43"/>
      <c r="E226" s="52">
        <f t="shared" si="13"/>
        <v>0</v>
      </c>
      <c r="F226" s="51">
        <f t="shared" si="14"/>
        <v>0</v>
      </c>
      <c r="H226"/>
      <c r="I226"/>
    </row>
    <row r="227" spans="1:9" s="24" customFormat="1">
      <c r="A227" s="47">
        <f>+'100K Limitation'!A227</f>
        <v>0</v>
      </c>
      <c r="B227" s="51" t="str">
        <f>IF('100K Limitation'!C227-'100K Limitation'!E227='100K Limitation'!D227,"N/A",'100K Limitation'!C227)</f>
        <v>N/A</v>
      </c>
      <c r="C227" s="51">
        <f t="shared" si="12"/>
        <v>0</v>
      </c>
      <c r="D227" s="43"/>
      <c r="E227" s="52">
        <f t="shared" si="13"/>
        <v>0</v>
      </c>
      <c r="F227" s="51">
        <f t="shared" si="14"/>
        <v>0</v>
      </c>
      <c r="H227"/>
      <c r="I227"/>
    </row>
    <row r="228" spans="1:9" s="24" customFormat="1">
      <c r="A228" s="47">
        <f>+'100K Limitation'!A228</f>
        <v>0</v>
      </c>
      <c r="B228" s="51" t="str">
        <f>IF('100K Limitation'!C228-'100K Limitation'!E228='100K Limitation'!D228,"N/A",'100K Limitation'!C228)</f>
        <v>N/A</v>
      </c>
      <c r="C228" s="51">
        <f t="shared" si="12"/>
        <v>0</v>
      </c>
      <c r="D228" s="43"/>
      <c r="E228" s="52">
        <f t="shared" si="13"/>
        <v>0</v>
      </c>
      <c r="F228" s="51">
        <f t="shared" si="14"/>
        <v>0</v>
      </c>
      <c r="H228"/>
      <c r="I228"/>
    </row>
    <row r="229" spans="1:9" s="24" customFormat="1">
      <c r="A229" s="47">
        <f>+'100K Limitation'!A229</f>
        <v>0</v>
      </c>
      <c r="B229" s="51" t="str">
        <f>IF('100K Limitation'!C229-'100K Limitation'!E229='100K Limitation'!D229,"N/A",'100K Limitation'!C229)</f>
        <v>N/A</v>
      </c>
      <c r="C229" s="51">
        <f t="shared" si="12"/>
        <v>0</v>
      </c>
      <c r="D229" s="43"/>
      <c r="E229" s="52">
        <f t="shared" si="13"/>
        <v>0</v>
      </c>
      <c r="F229" s="51">
        <f t="shared" si="14"/>
        <v>0</v>
      </c>
      <c r="H229"/>
      <c r="I229"/>
    </row>
    <row r="230" spans="1:9" s="24" customFormat="1">
      <c r="A230" s="47">
        <f>+'100K Limitation'!A230</f>
        <v>0</v>
      </c>
      <c r="B230" s="51" t="str">
        <f>IF('100K Limitation'!C230-'100K Limitation'!E230='100K Limitation'!D230,"N/A",'100K Limitation'!C230)</f>
        <v>N/A</v>
      </c>
      <c r="C230" s="51">
        <f t="shared" si="12"/>
        <v>0</v>
      </c>
      <c r="D230" s="43"/>
      <c r="E230" s="52">
        <f t="shared" si="13"/>
        <v>0</v>
      </c>
      <c r="F230" s="51">
        <f t="shared" si="14"/>
        <v>0</v>
      </c>
      <c r="H230"/>
      <c r="I230"/>
    </row>
    <row r="231" spans="1:9" s="24" customFormat="1">
      <c r="A231" s="47">
        <f>+'100K Limitation'!A231</f>
        <v>0</v>
      </c>
      <c r="B231" s="51" t="str">
        <f>IF('100K Limitation'!C231-'100K Limitation'!E231='100K Limitation'!D231,"N/A",'100K Limitation'!C231)</f>
        <v>N/A</v>
      </c>
      <c r="C231" s="51">
        <f t="shared" si="12"/>
        <v>0</v>
      </c>
      <c r="D231" s="43"/>
      <c r="E231" s="52">
        <f t="shared" si="13"/>
        <v>0</v>
      </c>
      <c r="F231" s="51">
        <f t="shared" si="14"/>
        <v>0</v>
      </c>
      <c r="H231"/>
      <c r="I231"/>
    </row>
    <row r="232" spans="1:9" s="24" customFormat="1">
      <c r="A232" s="47">
        <f>+'100K Limitation'!A232</f>
        <v>0</v>
      </c>
      <c r="B232" s="51" t="str">
        <f>IF('100K Limitation'!C232-'100K Limitation'!E232='100K Limitation'!D232,"N/A",'100K Limitation'!C232)</f>
        <v>N/A</v>
      </c>
      <c r="C232" s="51">
        <f t="shared" si="12"/>
        <v>0</v>
      </c>
      <c r="D232" s="43"/>
      <c r="E232" s="52">
        <f t="shared" si="13"/>
        <v>0</v>
      </c>
      <c r="F232" s="51">
        <f t="shared" si="14"/>
        <v>0</v>
      </c>
      <c r="H232"/>
      <c r="I232"/>
    </row>
    <row r="233" spans="1:9" s="24" customFormat="1">
      <c r="A233" s="47">
        <f>+'100K Limitation'!A233</f>
        <v>0</v>
      </c>
      <c r="B233" s="51" t="str">
        <f>IF('100K Limitation'!C233-'100K Limitation'!E233='100K Limitation'!D233,"N/A",'100K Limitation'!C233)</f>
        <v>N/A</v>
      </c>
      <c r="C233" s="51">
        <f t="shared" si="12"/>
        <v>0</v>
      </c>
      <c r="D233" s="43"/>
      <c r="E233" s="52">
        <f t="shared" si="13"/>
        <v>0</v>
      </c>
      <c r="F233" s="51">
        <f t="shared" si="14"/>
        <v>0</v>
      </c>
      <c r="H233"/>
      <c r="I233"/>
    </row>
    <row r="234" spans="1:9" s="24" customFormat="1">
      <c r="A234" s="47">
        <f>+'100K Limitation'!A234</f>
        <v>0</v>
      </c>
      <c r="B234" s="51" t="str">
        <f>IF('100K Limitation'!C234-'100K Limitation'!E234='100K Limitation'!D234,"N/A",'100K Limitation'!C234)</f>
        <v>N/A</v>
      </c>
      <c r="C234" s="51">
        <f t="shared" si="12"/>
        <v>0</v>
      </c>
      <c r="D234" s="43"/>
      <c r="E234" s="52">
        <f t="shared" si="13"/>
        <v>0</v>
      </c>
      <c r="F234" s="51">
        <f t="shared" si="14"/>
        <v>0</v>
      </c>
      <c r="H234"/>
      <c r="I234"/>
    </row>
    <row r="235" spans="1:9" s="24" customFormat="1">
      <c r="A235" s="47">
        <f>+'100K Limitation'!A235</f>
        <v>0</v>
      </c>
      <c r="B235" s="51" t="str">
        <f>IF('100K Limitation'!C235-'100K Limitation'!E235='100K Limitation'!D235,"N/A",'100K Limitation'!C235)</f>
        <v>N/A</v>
      </c>
      <c r="C235" s="51">
        <f t="shared" si="12"/>
        <v>0</v>
      </c>
      <c r="D235" s="43"/>
      <c r="E235" s="52">
        <f t="shared" si="13"/>
        <v>0</v>
      </c>
      <c r="F235" s="51">
        <f t="shared" si="14"/>
        <v>0</v>
      </c>
      <c r="H235"/>
      <c r="I235"/>
    </row>
    <row r="236" spans="1:9" s="24" customFormat="1">
      <c r="A236" s="47">
        <f>+'100K Limitation'!A236</f>
        <v>0</v>
      </c>
      <c r="B236" s="51" t="str">
        <f>IF('100K Limitation'!C236-'100K Limitation'!E236='100K Limitation'!D236,"N/A",'100K Limitation'!C236)</f>
        <v>N/A</v>
      </c>
      <c r="C236" s="51">
        <f t="shared" si="12"/>
        <v>0</v>
      </c>
      <c r="D236" s="43"/>
      <c r="E236" s="52">
        <f t="shared" si="13"/>
        <v>0</v>
      </c>
      <c r="F236" s="51">
        <f t="shared" si="14"/>
        <v>0</v>
      </c>
      <c r="H236"/>
      <c r="I236"/>
    </row>
    <row r="237" spans="1:9" s="24" customFormat="1">
      <c r="A237" s="47">
        <f>+'100K Limitation'!A237</f>
        <v>0</v>
      </c>
      <c r="B237" s="51" t="str">
        <f>IF('100K Limitation'!C237-'100K Limitation'!E237='100K Limitation'!D237,"N/A",'100K Limitation'!C237)</f>
        <v>N/A</v>
      </c>
      <c r="C237" s="51">
        <f t="shared" si="12"/>
        <v>0</v>
      </c>
      <c r="D237" s="43"/>
      <c r="E237" s="52">
        <f t="shared" si="13"/>
        <v>0</v>
      </c>
      <c r="F237" s="51">
        <f t="shared" si="14"/>
        <v>0</v>
      </c>
      <c r="H237"/>
      <c r="I237"/>
    </row>
    <row r="238" spans="1:9" s="24" customFormat="1">
      <c r="A238" s="47">
        <f>+'100K Limitation'!A238</f>
        <v>0</v>
      </c>
      <c r="B238" s="51" t="str">
        <f>IF('100K Limitation'!C238-'100K Limitation'!E238='100K Limitation'!D238,"N/A",'100K Limitation'!C238)</f>
        <v>N/A</v>
      </c>
      <c r="C238" s="51">
        <f t="shared" si="12"/>
        <v>0</v>
      </c>
      <c r="D238" s="43"/>
      <c r="E238" s="52">
        <f t="shared" si="13"/>
        <v>0</v>
      </c>
      <c r="F238" s="51">
        <f t="shared" si="14"/>
        <v>0</v>
      </c>
      <c r="H238"/>
      <c r="I238"/>
    </row>
    <row r="239" spans="1:9" s="24" customFormat="1">
      <c r="A239" s="47">
        <f>+'100K Limitation'!A239</f>
        <v>0</v>
      </c>
      <c r="B239" s="51" t="str">
        <f>IF('100K Limitation'!C239-'100K Limitation'!E239='100K Limitation'!D239,"N/A",'100K Limitation'!C239)</f>
        <v>N/A</v>
      </c>
      <c r="C239" s="51">
        <f t="shared" si="12"/>
        <v>0</v>
      </c>
      <c r="D239" s="43"/>
      <c r="E239" s="52">
        <f t="shared" si="13"/>
        <v>0</v>
      </c>
      <c r="F239" s="51">
        <f t="shared" si="14"/>
        <v>0</v>
      </c>
      <c r="H239"/>
      <c r="I239"/>
    </row>
    <row r="240" spans="1:9" s="24" customFormat="1">
      <c r="A240" s="47">
        <f>+'100K Limitation'!A240</f>
        <v>0</v>
      </c>
      <c r="B240" s="51" t="str">
        <f>IF('100K Limitation'!C240-'100K Limitation'!E240='100K Limitation'!D240,"N/A",'100K Limitation'!C240)</f>
        <v>N/A</v>
      </c>
      <c r="C240" s="51">
        <f t="shared" si="12"/>
        <v>0</v>
      </c>
      <c r="D240" s="43"/>
      <c r="E240" s="52">
        <f t="shared" si="13"/>
        <v>0</v>
      </c>
      <c r="F240" s="51">
        <f t="shared" si="14"/>
        <v>0</v>
      </c>
      <c r="H240"/>
      <c r="I240"/>
    </row>
    <row r="241" spans="1:9" s="24" customFormat="1">
      <c r="A241" s="47">
        <f>+'100K Limitation'!A241</f>
        <v>0</v>
      </c>
      <c r="B241" s="51" t="str">
        <f>IF('100K Limitation'!C241-'100K Limitation'!E241='100K Limitation'!D241,"N/A",'100K Limitation'!C241)</f>
        <v>N/A</v>
      </c>
      <c r="C241" s="51">
        <f t="shared" si="12"/>
        <v>0</v>
      </c>
      <c r="D241" s="43"/>
      <c r="E241" s="52">
        <f t="shared" si="13"/>
        <v>0</v>
      </c>
      <c r="F241" s="51">
        <f t="shared" si="14"/>
        <v>0</v>
      </c>
      <c r="H241"/>
      <c r="I241"/>
    </row>
    <row r="242" spans="1:9" s="24" customFormat="1">
      <c r="A242" s="47">
        <f>+'100K Limitation'!A242</f>
        <v>0</v>
      </c>
      <c r="B242" s="51" t="str">
        <f>IF('100K Limitation'!C242-'100K Limitation'!E242='100K Limitation'!D242,"N/A",'100K Limitation'!C242)</f>
        <v>N/A</v>
      </c>
      <c r="C242" s="51">
        <f t="shared" si="12"/>
        <v>0</v>
      </c>
      <c r="D242" s="43"/>
      <c r="E242" s="52">
        <f t="shared" si="13"/>
        <v>0</v>
      </c>
      <c r="F242" s="51">
        <f t="shared" si="14"/>
        <v>0</v>
      </c>
      <c r="H242"/>
      <c r="I242"/>
    </row>
    <row r="243" spans="1:9" s="24" customFormat="1">
      <c r="A243" s="47">
        <f>+'100K Limitation'!A243</f>
        <v>0</v>
      </c>
      <c r="B243" s="51" t="str">
        <f>IF('100K Limitation'!C243-'100K Limitation'!E243='100K Limitation'!D243,"N/A",'100K Limitation'!C243)</f>
        <v>N/A</v>
      </c>
      <c r="C243" s="51">
        <f t="shared" si="12"/>
        <v>0</v>
      </c>
      <c r="D243" s="43"/>
      <c r="E243" s="52">
        <f t="shared" si="13"/>
        <v>0</v>
      </c>
      <c r="F243" s="51">
        <f t="shared" si="14"/>
        <v>0</v>
      </c>
      <c r="H243"/>
      <c r="I243"/>
    </row>
    <row r="244" spans="1:9" s="24" customFormat="1">
      <c r="A244" s="47">
        <f>+'100K Limitation'!A244</f>
        <v>0</v>
      </c>
      <c r="B244" s="51" t="str">
        <f>IF('100K Limitation'!C244-'100K Limitation'!E244='100K Limitation'!D244,"N/A",'100K Limitation'!C244)</f>
        <v>N/A</v>
      </c>
      <c r="C244" s="51">
        <f t="shared" si="12"/>
        <v>0</v>
      </c>
      <c r="D244" s="43"/>
      <c r="E244" s="52">
        <f t="shared" si="13"/>
        <v>0</v>
      </c>
      <c r="F244" s="51">
        <f t="shared" si="14"/>
        <v>0</v>
      </c>
      <c r="H244"/>
      <c r="I244"/>
    </row>
    <row r="245" spans="1:9" s="24" customFormat="1">
      <c r="A245" s="47">
        <f>+'100K Limitation'!A245</f>
        <v>0</v>
      </c>
      <c r="B245" s="51" t="str">
        <f>IF('100K Limitation'!C245-'100K Limitation'!E245='100K Limitation'!D245,"N/A",'100K Limitation'!C245)</f>
        <v>N/A</v>
      </c>
      <c r="C245" s="51">
        <f t="shared" si="12"/>
        <v>0</v>
      </c>
      <c r="D245" s="43"/>
      <c r="E245" s="52">
        <f t="shared" si="13"/>
        <v>0</v>
      </c>
      <c r="F245" s="51">
        <f t="shared" si="14"/>
        <v>0</v>
      </c>
      <c r="H245"/>
      <c r="I245"/>
    </row>
    <row r="246" spans="1:9" s="24" customFormat="1">
      <c r="A246" s="47">
        <f>+'100K Limitation'!A246</f>
        <v>0</v>
      </c>
      <c r="B246" s="51" t="str">
        <f>IF('100K Limitation'!C246-'100K Limitation'!E246='100K Limitation'!D246,"N/A",'100K Limitation'!C246)</f>
        <v>N/A</v>
      </c>
      <c r="C246" s="51">
        <f t="shared" si="12"/>
        <v>0</v>
      </c>
      <c r="D246" s="43"/>
      <c r="E246" s="52">
        <f t="shared" si="13"/>
        <v>0</v>
      </c>
      <c r="F246" s="51">
        <f t="shared" si="14"/>
        <v>0</v>
      </c>
      <c r="H246"/>
      <c r="I246"/>
    </row>
    <row r="247" spans="1:9" s="24" customFormat="1">
      <c r="A247" s="47">
        <f>+'100K Limitation'!A247</f>
        <v>0</v>
      </c>
      <c r="B247" s="51" t="str">
        <f>IF('100K Limitation'!C247-'100K Limitation'!E247='100K Limitation'!D247,"N/A",'100K Limitation'!C247)</f>
        <v>N/A</v>
      </c>
      <c r="C247" s="51">
        <f t="shared" si="12"/>
        <v>0</v>
      </c>
      <c r="D247" s="43"/>
      <c r="E247" s="52">
        <f t="shared" si="13"/>
        <v>0</v>
      </c>
      <c r="F247" s="51">
        <f t="shared" si="14"/>
        <v>0</v>
      </c>
      <c r="H247"/>
      <c r="I247"/>
    </row>
    <row r="248" spans="1:9" s="24" customFormat="1">
      <c r="A248" s="47">
        <f>+'100K Limitation'!A248</f>
        <v>0</v>
      </c>
      <c r="B248" s="51" t="str">
        <f>IF('100K Limitation'!C248-'100K Limitation'!E248='100K Limitation'!D248,"N/A",'100K Limitation'!C248)</f>
        <v>N/A</v>
      </c>
      <c r="C248" s="51">
        <f t="shared" si="12"/>
        <v>0</v>
      </c>
      <c r="D248" s="43"/>
      <c r="E248" s="52">
        <f t="shared" si="13"/>
        <v>0</v>
      </c>
      <c r="F248" s="51">
        <f t="shared" si="14"/>
        <v>0</v>
      </c>
      <c r="H248"/>
      <c r="I248"/>
    </row>
    <row r="249" spans="1:9" s="24" customFormat="1">
      <c r="A249" s="47">
        <f>+'100K Limitation'!A249</f>
        <v>0</v>
      </c>
      <c r="B249" s="51" t="str">
        <f>IF('100K Limitation'!C249-'100K Limitation'!E249='100K Limitation'!D249,"N/A",'100K Limitation'!C249)</f>
        <v>N/A</v>
      </c>
      <c r="C249" s="51">
        <f t="shared" si="12"/>
        <v>0</v>
      </c>
      <c r="D249" s="43"/>
      <c r="E249" s="52">
        <f t="shared" si="13"/>
        <v>0</v>
      </c>
      <c r="F249" s="51">
        <f t="shared" si="14"/>
        <v>0</v>
      </c>
      <c r="H249"/>
      <c r="I249"/>
    </row>
    <row r="250" spans="1:9" s="24" customFormat="1">
      <c r="A250" s="47">
        <f>+'100K Limitation'!A250</f>
        <v>0</v>
      </c>
      <c r="B250" s="51" t="str">
        <f>IF('100K Limitation'!C250-'100K Limitation'!E250='100K Limitation'!D250,"N/A",'100K Limitation'!C250)</f>
        <v>N/A</v>
      </c>
      <c r="C250" s="51">
        <f t="shared" si="12"/>
        <v>0</v>
      </c>
      <c r="D250" s="43"/>
      <c r="E250" s="52">
        <f t="shared" si="13"/>
        <v>0</v>
      </c>
      <c r="F250" s="51">
        <f t="shared" si="14"/>
        <v>0</v>
      </c>
      <c r="H250"/>
      <c r="I250"/>
    </row>
    <row r="251" spans="1:9" s="24" customFormat="1">
      <c r="A251" s="47">
        <f>+'100K Limitation'!A251</f>
        <v>0</v>
      </c>
      <c r="B251" s="51" t="str">
        <f>IF('100K Limitation'!C251-'100K Limitation'!E251='100K Limitation'!D251,"N/A",'100K Limitation'!C251)</f>
        <v>N/A</v>
      </c>
      <c r="C251" s="51">
        <f t="shared" si="12"/>
        <v>0</v>
      </c>
      <c r="D251" s="43"/>
      <c r="E251" s="52">
        <f t="shared" si="13"/>
        <v>0</v>
      </c>
      <c r="F251" s="51">
        <f t="shared" si="14"/>
        <v>0</v>
      </c>
      <c r="H251"/>
      <c r="I251"/>
    </row>
    <row r="252" spans="1:9" s="24" customFormat="1">
      <c r="A252" s="47">
        <f>+'100K Limitation'!A252</f>
        <v>0</v>
      </c>
      <c r="B252" s="51" t="str">
        <f>IF('100K Limitation'!C252-'100K Limitation'!E252='100K Limitation'!D252,"N/A",'100K Limitation'!C252)</f>
        <v>N/A</v>
      </c>
      <c r="C252" s="51">
        <f t="shared" si="12"/>
        <v>0</v>
      </c>
      <c r="D252" s="43"/>
      <c r="E252" s="52">
        <f t="shared" si="13"/>
        <v>0</v>
      </c>
      <c r="F252" s="51">
        <f t="shared" si="14"/>
        <v>0</v>
      </c>
      <c r="H252"/>
      <c r="I252"/>
    </row>
    <row r="253" spans="1:9" s="24" customFormat="1">
      <c r="A253" s="47">
        <f>+'100K Limitation'!A253</f>
        <v>0</v>
      </c>
      <c r="B253" s="51" t="str">
        <f>IF('100K Limitation'!C253-'100K Limitation'!E253='100K Limitation'!D253,"N/A",'100K Limitation'!C253)</f>
        <v>N/A</v>
      </c>
      <c r="C253" s="51">
        <f t="shared" si="12"/>
        <v>0</v>
      </c>
      <c r="D253" s="43"/>
      <c r="E253" s="52">
        <f t="shared" si="13"/>
        <v>0</v>
      </c>
      <c r="F253" s="51">
        <f t="shared" si="14"/>
        <v>0</v>
      </c>
      <c r="H253"/>
      <c r="I253"/>
    </row>
    <row r="254" spans="1:9" s="24" customFormat="1">
      <c r="A254" s="47">
        <f>+'100K Limitation'!A254</f>
        <v>0</v>
      </c>
      <c r="B254" s="51" t="str">
        <f>IF('100K Limitation'!C254-'100K Limitation'!E254='100K Limitation'!D254,"N/A",'100K Limitation'!C254)</f>
        <v>N/A</v>
      </c>
      <c r="C254" s="51">
        <f t="shared" si="12"/>
        <v>0</v>
      </c>
      <c r="D254" s="43"/>
      <c r="E254" s="52">
        <f t="shared" si="13"/>
        <v>0</v>
      </c>
      <c r="F254" s="51">
        <f t="shared" si="14"/>
        <v>0</v>
      </c>
      <c r="H254"/>
      <c r="I254"/>
    </row>
    <row r="255" spans="1:9" s="24" customFormat="1">
      <c r="A255" s="47">
        <f>+'100K Limitation'!A255</f>
        <v>0</v>
      </c>
      <c r="B255" s="51" t="str">
        <f>IF('100K Limitation'!C255-'100K Limitation'!E255='100K Limitation'!D255,"N/A",'100K Limitation'!C255)</f>
        <v>N/A</v>
      </c>
      <c r="C255" s="51">
        <f t="shared" si="12"/>
        <v>0</v>
      </c>
      <c r="D255" s="43"/>
      <c r="E255" s="52">
        <f t="shared" si="13"/>
        <v>0</v>
      </c>
      <c r="F255" s="51">
        <f t="shared" si="14"/>
        <v>0</v>
      </c>
      <c r="H255"/>
      <c r="I255"/>
    </row>
    <row r="256" spans="1:9" s="24" customFormat="1">
      <c r="A256" s="47">
        <f>+'100K Limitation'!A256</f>
        <v>0</v>
      </c>
      <c r="B256" s="51" t="str">
        <f>IF('100K Limitation'!C256-'100K Limitation'!E256='100K Limitation'!D256,"N/A",'100K Limitation'!C256)</f>
        <v>N/A</v>
      </c>
      <c r="C256" s="51">
        <f t="shared" si="12"/>
        <v>0</v>
      </c>
      <c r="D256" s="43"/>
      <c r="E256" s="52">
        <f t="shared" si="13"/>
        <v>0</v>
      </c>
      <c r="F256" s="51">
        <f t="shared" si="14"/>
        <v>0</v>
      </c>
      <c r="H256"/>
      <c r="I256"/>
    </row>
    <row r="257" spans="1:9" s="24" customFormat="1">
      <c r="A257" s="47">
        <f>+'100K Limitation'!A257</f>
        <v>0</v>
      </c>
      <c r="B257" s="51" t="str">
        <f>IF('100K Limitation'!C257-'100K Limitation'!E257='100K Limitation'!D257,"N/A",'100K Limitation'!C257)</f>
        <v>N/A</v>
      </c>
      <c r="C257" s="51">
        <f t="shared" si="12"/>
        <v>0</v>
      </c>
      <c r="D257" s="43"/>
      <c r="E257" s="52">
        <f t="shared" si="13"/>
        <v>0</v>
      </c>
      <c r="F257" s="51">
        <f t="shared" si="14"/>
        <v>0</v>
      </c>
      <c r="H257"/>
      <c r="I257"/>
    </row>
    <row r="258" spans="1:9" s="24" customFormat="1">
      <c r="A258" s="47">
        <f>+'100K Limitation'!A258</f>
        <v>0</v>
      </c>
      <c r="B258" s="51" t="str">
        <f>IF('100K Limitation'!C258-'100K Limitation'!E258='100K Limitation'!D258,"N/A",'100K Limitation'!C258)</f>
        <v>N/A</v>
      </c>
      <c r="C258" s="51">
        <f t="shared" si="12"/>
        <v>0</v>
      </c>
      <c r="D258" s="43"/>
      <c r="E258" s="52">
        <f t="shared" si="13"/>
        <v>0</v>
      </c>
      <c r="F258" s="51">
        <f t="shared" si="14"/>
        <v>0</v>
      </c>
      <c r="H258"/>
      <c r="I258"/>
    </row>
    <row r="259" spans="1:9" s="24" customFormat="1">
      <c r="A259" s="47">
        <f>+'100K Limitation'!A259</f>
        <v>0</v>
      </c>
      <c r="B259" s="51" t="str">
        <f>IF('100K Limitation'!C259-'100K Limitation'!E259='100K Limitation'!D259,"N/A",'100K Limitation'!C259)</f>
        <v>N/A</v>
      </c>
      <c r="C259" s="51">
        <f t="shared" si="12"/>
        <v>0</v>
      </c>
      <c r="D259" s="43"/>
      <c r="E259" s="52">
        <f t="shared" si="13"/>
        <v>0</v>
      </c>
      <c r="F259" s="51">
        <f t="shared" si="14"/>
        <v>0</v>
      </c>
      <c r="H259"/>
      <c r="I259"/>
    </row>
    <row r="260" spans="1:9" s="24" customFormat="1">
      <c r="A260" s="47">
        <f>+'100K Limitation'!A260</f>
        <v>0</v>
      </c>
      <c r="B260" s="51" t="str">
        <f>IF('100K Limitation'!C260-'100K Limitation'!E260='100K Limitation'!D260,"N/A",'100K Limitation'!C260)</f>
        <v>N/A</v>
      </c>
      <c r="C260" s="51">
        <f t="shared" si="12"/>
        <v>0</v>
      </c>
      <c r="D260" s="43"/>
      <c r="E260" s="52">
        <f t="shared" si="13"/>
        <v>0</v>
      </c>
      <c r="F260" s="51">
        <f t="shared" si="14"/>
        <v>0</v>
      </c>
      <c r="H260"/>
      <c r="I260"/>
    </row>
    <row r="261" spans="1:9" s="24" customFormat="1">
      <c r="A261" s="47">
        <f>+'100K Limitation'!A261</f>
        <v>0</v>
      </c>
      <c r="B261" s="51" t="str">
        <f>IF('100K Limitation'!C261-'100K Limitation'!E261='100K Limitation'!D261,"N/A",'100K Limitation'!C261)</f>
        <v>N/A</v>
      </c>
      <c r="C261" s="51">
        <f t="shared" si="12"/>
        <v>0</v>
      </c>
      <c r="D261" s="43"/>
      <c r="E261" s="52">
        <f t="shared" si="13"/>
        <v>0</v>
      </c>
      <c r="F261" s="51">
        <f t="shared" si="14"/>
        <v>0</v>
      </c>
      <c r="H261"/>
      <c r="I261"/>
    </row>
    <row r="262" spans="1:9" s="24" customFormat="1">
      <c r="A262" s="47">
        <f>+'100K Limitation'!A262</f>
        <v>0</v>
      </c>
      <c r="B262" s="51" t="str">
        <f>IF('100K Limitation'!C262-'100K Limitation'!E262='100K Limitation'!D262,"N/A",'100K Limitation'!C262)</f>
        <v>N/A</v>
      </c>
      <c r="C262" s="51">
        <f t="shared" si="12"/>
        <v>0</v>
      </c>
      <c r="D262" s="43"/>
      <c r="E262" s="52">
        <f t="shared" si="13"/>
        <v>0</v>
      </c>
      <c r="F262" s="51">
        <f t="shared" si="14"/>
        <v>0</v>
      </c>
      <c r="H262"/>
      <c r="I262"/>
    </row>
    <row r="263" spans="1:9" s="24" customFormat="1">
      <c r="A263" s="47">
        <f>+'100K Limitation'!A263</f>
        <v>0</v>
      </c>
      <c r="B263" s="51" t="str">
        <f>IF('100K Limitation'!C263-'100K Limitation'!E263='100K Limitation'!D263,"N/A",'100K Limitation'!C263)</f>
        <v>N/A</v>
      </c>
      <c r="C263" s="51">
        <f t="shared" si="12"/>
        <v>0</v>
      </c>
      <c r="D263" s="43"/>
      <c r="E263" s="52">
        <f t="shared" si="13"/>
        <v>0</v>
      </c>
      <c r="F263" s="51">
        <f t="shared" si="14"/>
        <v>0</v>
      </c>
      <c r="H263"/>
      <c r="I263"/>
    </row>
    <row r="264" spans="1:9" s="24" customFormat="1">
      <c r="A264" s="47">
        <f>+'100K Limitation'!A264</f>
        <v>0</v>
      </c>
      <c r="B264" s="51" t="str">
        <f>IF('100K Limitation'!C264-'100K Limitation'!E264='100K Limitation'!D264,"N/A",'100K Limitation'!C264)</f>
        <v>N/A</v>
      </c>
      <c r="C264" s="51">
        <f t="shared" si="12"/>
        <v>0</v>
      </c>
      <c r="D264" s="43"/>
      <c r="E264" s="52">
        <f t="shared" si="13"/>
        <v>0</v>
      </c>
      <c r="F264" s="51">
        <f t="shared" si="14"/>
        <v>0</v>
      </c>
      <c r="H264"/>
      <c r="I264"/>
    </row>
    <row r="265" spans="1:9" s="24" customFormat="1">
      <c r="A265" s="47">
        <f>+'100K Limitation'!A265</f>
        <v>0</v>
      </c>
      <c r="B265" s="51" t="str">
        <f>IF('100K Limitation'!C265-'100K Limitation'!E265='100K Limitation'!D265,"N/A",'100K Limitation'!C265)</f>
        <v>N/A</v>
      </c>
      <c r="C265" s="51">
        <f t="shared" si="12"/>
        <v>0</v>
      </c>
      <c r="D265" s="43"/>
      <c r="E265" s="52">
        <f t="shared" si="13"/>
        <v>0</v>
      </c>
      <c r="F265" s="51">
        <f t="shared" si="14"/>
        <v>0</v>
      </c>
      <c r="H265"/>
      <c r="I265"/>
    </row>
    <row r="266" spans="1:9" s="24" customFormat="1">
      <c r="A266" s="47">
        <f>+'100K Limitation'!A266</f>
        <v>0</v>
      </c>
      <c r="B266" s="51" t="str">
        <f>IF('100K Limitation'!C266-'100K Limitation'!E266='100K Limitation'!D266,"N/A",'100K Limitation'!C266)</f>
        <v>N/A</v>
      </c>
      <c r="C266" s="51">
        <f t="shared" si="12"/>
        <v>0</v>
      </c>
      <c r="D266" s="43"/>
      <c r="E266" s="52">
        <f t="shared" si="13"/>
        <v>0</v>
      </c>
      <c r="F266" s="51">
        <f t="shared" si="14"/>
        <v>0</v>
      </c>
      <c r="H266"/>
      <c r="I266"/>
    </row>
    <row r="267" spans="1:9" s="24" customFormat="1">
      <c r="A267" s="47">
        <f>+'100K Limitation'!A267</f>
        <v>0</v>
      </c>
      <c r="B267" s="51" t="str">
        <f>IF('100K Limitation'!C267-'100K Limitation'!E267='100K Limitation'!D267,"N/A",'100K Limitation'!C267)</f>
        <v>N/A</v>
      </c>
      <c r="C267" s="51">
        <f t="shared" si="12"/>
        <v>0</v>
      </c>
      <c r="D267" s="43"/>
      <c r="E267" s="52">
        <f t="shared" si="13"/>
        <v>0</v>
      </c>
      <c r="F267" s="51">
        <f t="shared" si="14"/>
        <v>0</v>
      </c>
      <c r="H267"/>
      <c r="I267"/>
    </row>
    <row r="268" spans="1:9" s="24" customFormat="1">
      <c r="A268" s="47">
        <f>+'100K Limitation'!A268</f>
        <v>0</v>
      </c>
      <c r="B268" s="51" t="str">
        <f>IF('100K Limitation'!C268-'100K Limitation'!E268='100K Limitation'!D268,"N/A",'100K Limitation'!C268)</f>
        <v>N/A</v>
      </c>
      <c r="C268" s="51">
        <f t="shared" si="12"/>
        <v>0</v>
      </c>
      <c r="D268" s="43"/>
      <c r="E268" s="52">
        <f t="shared" si="13"/>
        <v>0</v>
      </c>
      <c r="F268" s="51">
        <f t="shared" si="14"/>
        <v>0</v>
      </c>
      <c r="H268"/>
      <c r="I268"/>
    </row>
    <row r="269" spans="1:9" s="24" customFormat="1">
      <c r="A269" s="47">
        <f>+'100K Limitation'!A269</f>
        <v>0</v>
      </c>
      <c r="B269" s="51" t="str">
        <f>IF('100K Limitation'!C269-'100K Limitation'!E269='100K Limitation'!D269,"N/A",'100K Limitation'!C269)</f>
        <v>N/A</v>
      </c>
      <c r="C269" s="51">
        <f t="shared" si="12"/>
        <v>0</v>
      </c>
      <c r="D269" s="43"/>
      <c r="E269" s="52">
        <f t="shared" si="13"/>
        <v>0</v>
      </c>
      <c r="F269" s="51">
        <f t="shared" si="14"/>
        <v>0</v>
      </c>
      <c r="H269"/>
      <c r="I269"/>
    </row>
    <row r="270" spans="1:9" s="24" customFormat="1">
      <c r="A270" s="47">
        <f>+'100K Limitation'!A270</f>
        <v>0</v>
      </c>
      <c r="B270" s="51" t="str">
        <f>IF('100K Limitation'!C270-'100K Limitation'!E270='100K Limitation'!D270,"N/A",'100K Limitation'!C270)</f>
        <v>N/A</v>
      </c>
      <c r="C270" s="51">
        <f t="shared" si="12"/>
        <v>0</v>
      </c>
      <c r="D270" s="43"/>
      <c r="E270" s="52">
        <f t="shared" si="13"/>
        <v>0</v>
      </c>
      <c r="F270" s="51">
        <f t="shared" si="14"/>
        <v>0</v>
      </c>
      <c r="H270"/>
      <c r="I270"/>
    </row>
    <row r="271" spans="1:9" s="24" customFormat="1">
      <c r="A271" s="47">
        <f>+'100K Limitation'!A271</f>
        <v>0</v>
      </c>
      <c r="B271" s="51" t="str">
        <f>IF('100K Limitation'!C271-'100K Limitation'!E271='100K Limitation'!D271,"N/A",'100K Limitation'!C271)</f>
        <v>N/A</v>
      </c>
      <c r="C271" s="51">
        <f t="shared" si="12"/>
        <v>0</v>
      </c>
      <c r="D271" s="43"/>
      <c r="E271" s="52">
        <f t="shared" si="13"/>
        <v>0</v>
      </c>
      <c r="F271" s="51">
        <f t="shared" si="14"/>
        <v>0</v>
      </c>
      <c r="H271"/>
      <c r="I271"/>
    </row>
    <row r="272" spans="1:9" s="24" customFormat="1">
      <c r="A272" s="47">
        <f>+'100K Limitation'!A272</f>
        <v>0</v>
      </c>
      <c r="B272" s="51" t="str">
        <f>IF('100K Limitation'!C272-'100K Limitation'!E272='100K Limitation'!D272,"N/A",'100K Limitation'!C272)</f>
        <v>N/A</v>
      </c>
      <c r="C272" s="51">
        <f t="shared" si="12"/>
        <v>0</v>
      </c>
      <c r="D272" s="43"/>
      <c r="E272" s="52">
        <f t="shared" si="13"/>
        <v>0</v>
      </c>
      <c r="F272" s="51">
        <f t="shared" si="14"/>
        <v>0</v>
      </c>
      <c r="H272"/>
      <c r="I272"/>
    </row>
    <row r="273" spans="1:9" s="24" customFormat="1">
      <c r="A273" s="47">
        <f>+'100K Limitation'!A273</f>
        <v>0</v>
      </c>
      <c r="B273" s="51" t="str">
        <f>IF('100K Limitation'!C273-'100K Limitation'!E273='100K Limitation'!D273,"N/A",'100K Limitation'!C273)</f>
        <v>N/A</v>
      </c>
      <c r="C273" s="51">
        <f t="shared" si="12"/>
        <v>0</v>
      </c>
      <c r="D273" s="43"/>
      <c r="E273" s="52">
        <f t="shared" si="13"/>
        <v>0</v>
      </c>
      <c r="F273" s="51">
        <f t="shared" si="14"/>
        <v>0</v>
      </c>
      <c r="H273"/>
      <c r="I273"/>
    </row>
    <row r="274" spans="1:9" s="24" customFormat="1">
      <c r="A274" s="47">
        <f>+'100K Limitation'!A274</f>
        <v>0</v>
      </c>
      <c r="B274" s="51" t="str">
        <f>IF('100K Limitation'!C274-'100K Limitation'!E274='100K Limitation'!D274,"N/A",'100K Limitation'!C274)</f>
        <v>N/A</v>
      </c>
      <c r="C274" s="51">
        <f t="shared" si="12"/>
        <v>0</v>
      </c>
      <c r="D274" s="43"/>
      <c r="E274" s="52">
        <f t="shared" si="13"/>
        <v>0</v>
      </c>
      <c r="F274" s="51">
        <f t="shared" si="14"/>
        <v>0</v>
      </c>
      <c r="H274"/>
      <c r="I274"/>
    </row>
    <row r="275" spans="1:9" s="24" customFormat="1">
      <c r="A275" s="47">
        <f>+'100K Limitation'!A275</f>
        <v>0</v>
      </c>
      <c r="B275" s="51" t="str">
        <f>IF('100K Limitation'!C275-'100K Limitation'!E275='100K Limitation'!D275,"N/A",'100K Limitation'!C275)</f>
        <v>N/A</v>
      </c>
      <c r="C275" s="51">
        <f t="shared" si="12"/>
        <v>0</v>
      </c>
      <c r="D275" s="43"/>
      <c r="E275" s="52">
        <f t="shared" si="13"/>
        <v>0</v>
      </c>
      <c r="F275" s="51">
        <f t="shared" si="14"/>
        <v>0</v>
      </c>
      <c r="H275"/>
      <c r="I275"/>
    </row>
    <row r="276" spans="1:9" s="24" customFormat="1">
      <c r="A276" s="47">
        <f>+'100K Limitation'!A276</f>
        <v>0</v>
      </c>
      <c r="B276" s="51" t="str">
        <f>IF('100K Limitation'!C276-'100K Limitation'!E276='100K Limitation'!D276,"N/A",'100K Limitation'!C276)</f>
        <v>N/A</v>
      </c>
      <c r="C276" s="51">
        <f t="shared" si="12"/>
        <v>0</v>
      </c>
      <c r="D276" s="43"/>
      <c r="E276" s="52">
        <f t="shared" si="13"/>
        <v>0</v>
      </c>
      <c r="F276" s="51">
        <f t="shared" si="14"/>
        <v>0</v>
      </c>
      <c r="H276"/>
      <c r="I276"/>
    </row>
    <row r="277" spans="1:9" s="24" customFormat="1">
      <c r="A277" s="47">
        <f>+'100K Limitation'!A277</f>
        <v>0</v>
      </c>
      <c r="B277" s="51" t="str">
        <f>IF('100K Limitation'!C277-'100K Limitation'!E277='100K Limitation'!D277,"N/A",'100K Limitation'!C277)</f>
        <v>N/A</v>
      </c>
      <c r="C277" s="51">
        <f t="shared" ref="C277:C340" si="15">IF(B277="N/A",,B277/8*13)</f>
        <v>0</v>
      </c>
      <c r="D277" s="43"/>
      <c r="E277" s="52">
        <f t="shared" ref="E277:E340" si="16">IF(B277="N/A",0,(D277-C277)/D277)</f>
        <v>0</v>
      </c>
      <c r="F277" s="51">
        <f t="shared" ref="F277:F340" si="17">IF(E277&gt;0.25,D277*0.75-C277,0)</f>
        <v>0</v>
      </c>
      <c r="H277"/>
      <c r="I277"/>
    </row>
    <row r="278" spans="1:9" s="24" customFormat="1">
      <c r="A278" s="47">
        <f>+'100K Limitation'!A278</f>
        <v>0</v>
      </c>
      <c r="B278" s="51" t="str">
        <f>IF('100K Limitation'!C278-'100K Limitation'!E278='100K Limitation'!D278,"N/A",'100K Limitation'!C278)</f>
        <v>N/A</v>
      </c>
      <c r="C278" s="51">
        <f t="shared" si="15"/>
        <v>0</v>
      </c>
      <c r="D278" s="43"/>
      <c r="E278" s="52">
        <f t="shared" si="16"/>
        <v>0</v>
      </c>
      <c r="F278" s="51">
        <f t="shared" si="17"/>
        <v>0</v>
      </c>
      <c r="H278"/>
      <c r="I278"/>
    </row>
    <row r="279" spans="1:9" s="24" customFormat="1">
      <c r="A279" s="47">
        <f>+'100K Limitation'!A279</f>
        <v>0</v>
      </c>
      <c r="B279" s="51" t="str">
        <f>IF('100K Limitation'!C279-'100K Limitation'!E279='100K Limitation'!D279,"N/A",'100K Limitation'!C279)</f>
        <v>N/A</v>
      </c>
      <c r="C279" s="51">
        <f t="shared" si="15"/>
        <v>0</v>
      </c>
      <c r="D279" s="43"/>
      <c r="E279" s="52">
        <f t="shared" si="16"/>
        <v>0</v>
      </c>
      <c r="F279" s="51">
        <f t="shared" si="17"/>
        <v>0</v>
      </c>
      <c r="H279"/>
      <c r="I279"/>
    </row>
    <row r="280" spans="1:9" s="24" customFormat="1">
      <c r="A280" s="47">
        <f>+'100K Limitation'!A280</f>
        <v>0</v>
      </c>
      <c r="B280" s="51" t="str">
        <f>IF('100K Limitation'!C280-'100K Limitation'!E280='100K Limitation'!D280,"N/A",'100K Limitation'!C280)</f>
        <v>N/A</v>
      </c>
      <c r="C280" s="51">
        <f t="shared" si="15"/>
        <v>0</v>
      </c>
      <c r="D280" s="43"/>
      <c r="E280" s="52">
        <f t="shared" si="16"/>
        <v>0</v>
      </c>
      <c r="F280" s="51">
        <f t="shared" si="17"/>
        <v>0</v>
      </c>
      <c r="H280"/>
      <c r="I280"/>
    </row>
    <row r="281" spans="1:9" s="24" customFormat="1">
      <c r="A281" s="47">
        <f>+'100K Limitation'!A281</f>
        <v>0</v>
      </c>
      <c r="B281" s="51" t="str">
        <f>IF('100K Limitation'!C281-'100K Limitation'!E281='100K Limitation'!D281,"N/A",'100K Limitation'!C281)</f>
        <v>N/A</v>
      </c>
      <c r="C281" s="51">
        <f t="shared" si="15"/>
        <v>0</v>
      </c>
      <c r="D281" s="43"/>
      <c r="E281" s="52">
        <f t="shared" si="16"/>
        <v>0</v>
      </c>
      <c r="F281" s="51">
        <f t="shared" si="17"/>
        <v>0</v>
      </c>
      <c r="H281"/>
      <c r="I281"/>
    </row>
    <row r="282" spans="1:9" s="24" customFormat="1">
      <c r="A282" s="47">
        <f>+'100K Limitation'!A282</f>
        <v>0</v>
      </c>
      <c r="B282" s="51" t="str">
        <f>IF('100K Limitation'!C282-'100K Limitation'!E282='100K Limitation'!D282,"N/A",'100K Limitation'!C282)</f>
        <v>N/A</v>
      </c>
      <c r="C282" s="51">
        <f t="shared" si="15"/>
        <v>0</v>
      </c>
      <c r="D282" s="43"/>
      <c r="E282" s="52">
        <f t="shared" si="16"/>
        <v>0</v>
      </c>
      <c r="F282" s="51">
        <f t="shared" si="17"/>
        <v>0</v>
      </c>
      <c r="H282"/>
      <c r="I282"/>
    </row>
    <row r="283" spans="1:9" s="24" customFormat="1">
      <c r="A283" s="47">
        <f>+'100K Limitation'!A283</f>
        <v>0</v>
      </c>
      <c r="B283" s="51" t="str">
        <f>IF('100K Limitation'!C283-'100K Limitation'!E283='100K Limitation'!D283,"N/A",'100K Limitation'!C283)</f>
        <v>N/A</v>
      </c>
      <c r="C283" s="51">
        <f t="shared" si="15"/>
        <v>0</v>
      </c>
      <c r="D283" s="43"/>
      <c r="E283" s="52">
        <f t="shared" si="16"/>
        <v>0</v>
      </c>
      <c r="F283" s="51">
        <f t="shared" si="17"/>
        <v>0</v>
      </c>
      <c r="H283"/>
      <c r="I283"/>
    </row>
    <row r="284" spans="1:9" s="24" customFormat="1">
      <c r="A284" s="47">
        <f>+'100K Limitation'!A284</f>
        <v>0</v>
      </c>
      <c r="B284" s="51" t="str">
        <f>IF('100K Limitation'!C284-'100K Limitation'!E284='100K Limitation'!D284,"N/A",'100K Limitation'!C284)</f>
        <v>N/A</v>
      </c>
      <c r="C284" s="51">
        <f t="shared" si="15"/>
        <v>0</v>
      </c>
      <c r="D284" s="43"/>
      <c r="E284" s="52">
        <f t="shared" si="16"/>
        <v>0</v>
      </c>
      <c r="F284" s="51">
        <f t="shared" si="17"/>
        <v>0</v>
      </c>
      <c r="H284"/>
      <c r="I284"/>
    </row>
    <row r="285" spans="1:9" s="24" customFormat="1">
      <c r="A285" s="47">
        <f>+'100K Limitation'!A285</f>
        <v>0</v>
      </c>
      <c r="B285" s="51" t="str">
        <f>IF('100K Limitation'!C285-'100K Limitation'!E285='100K Limitation'!D285,"N/A",'100K Limitation'!C285)</f>
        <v>N/A</v>
      </c>
      <c r="C285" s="51">
        <f t="shared" si="15"/>
        <v>0</v>
      </c>
      <c r="D285" s="43"/>
      <c r="E285" s="52">
        <f t="shared" si="16"/>
        <v>0</v>
      </c>
      <c r="F285" s="51">
        <f t="shared" si="17"/>
        <v>0</v>
      </c>
      <c r="H285"/>
      <c r="I285"/>
    </row>
    <row r="286" spans="1:9" s="24" customFormat="1">
      <c r="A286" s="47">
        <f>+'100K Limitation'!A286</f>
        <v>0</v>
      </c>
      <c r="B286" s="51" t="str">
        <f>IF('100K Limitation'!C286-'100K Limitation'!E286='100K Limitation'!D286,"N/A",'100K Limitation'!C286)</f>
        <v>N/A</v>
      </c>
      <c r="C286" s="51">
        <f t="shared" si="15"/>
        <v>0</v>
      </c>
      <c r="D286" s="43"/>
      <c r="E286" s="52">
        <f t="shared" si="16"/>
        <v>0</v>
      </c>
      <c r="F286" s="51">
        <f t="shared" si="17"/>
        <v>0</v>
      </c>
      <c r="H286"/>
      <c r="I286"/>
    </row>
    <row r="287" spans="1:9" s="24" customFormat="1">
      <c r="A287" s="47">
        <f>+'100K Limitation'!A287</f>
        <v>0</v>
      </c>
      <c r="B287" s="51" t="str">
        <f>IF('100K Limitation'!C287-'100K Limitation'!E287='100K Limitation'!D287,"N/A",'100K Limitation'!C287)</f>
        <v>N/A</v>
      </c>
      <c r="C287" s="51">
        <f t="shared" si="15"/>
        <v>0</v>
      </c>
      <c r="D287" s="43"/>
      <c r="E287" s="52">
        <f t="shared" si="16"/>
        <v>0</v>
      </c>
      <c r="F287" s="51">
        <f t="shared" si="17"/>
        <v>0</v>
      </c>
      <c r="H287"/>
      <c r="I287"/>
    </row>
    <row r="288" spans="1:9" s="24" customFormat="1">
      <c r="A288" s="47">
        <f>+'100K Limitation'!A288</f>
        <v>0</v>
      </c>
      <c r="B288" s="51" t="str">
        <f>IF('100K Limitation'!C288-'100K Limitation'!E288='100K Limitation'!D288,"N/A",'100K Limitation'!C288)</f>
        <v>N/A</v>
      </c>
      <c r="C288" s="51">
        <f t="shared" si="15"/>
        <v>0</v>
      </c>
      <c r="D288" s="43"/>
      <c r="E288" s="52">
        <f t="shared" si="16"/>
        <v>0</v>
      </c>
      <c r="F288" s="51">
        <f t="shared" si="17"/>
        <v>0</v>
      </c>
      <c r="H288"/>
      <c r="I288"/>
    </row>
    <row r="289" spans="1:9" s="24" customFormat="1">
      <c r="A289" s="47">
        <f>+'100K Limitation'!A289</f>
        <v>0</v>
      </c>
      <c r="B289" s="51" t="str">
        <f>IF('100K Limitation'!C289-'100K Limitation'!E289='100K Limitation'!D289,"N/A",'100K Limitation'!C289)</f>
        <v>N/A</v>
      </c>
      <c r="C289" s="51">
        <f t="shared" si="15"/>
        <v>0</v>
      </c>
      <c r="D289" s="43"/>
      <c r="E289" s="52">
        <f t="shared" si="16"/>
        <v>0</v>
      </c>
      <c r="F289" s="51">
        <f t="shared" si="17"/>
        <v>0</v>
      </c>
      <c r="H289"/>
      <c r="I289"/>
    </row>
    <row r="290" spans="1:9" s="24" customFormat="1">
      <c r="A290" s="47">
        <f>+'100K Limitation'!A290</f>
        <v>0</v>
      </c>
      <c r="B290" s="51" t="str">
        <f>IF('100K Limitation'!C290-'100K Limitation'!E290='100K Limitation'!D290,"N/A",'100K Limitation'!C290)</f>
        <v>N/A</v>
      </c>
      <c r="C290" s="51">
        <f t="shared" si="15"/>
        <v>0</v>
      </c>
      <c r="D290" s="43"/>
      <c r="E290" s="52">
        <f t="shared" si="16"/>
        <v>0</v>
      </c>
      <c r="F290" s="51">
        <f t="shared" si="17"/>
        <v>0</v>
      </c>
      <c r="H290"/>
      <c r="I290"/>
    </row>
    <row r="291" spans="1:9" s="24" customFormat="1">
      <c r="A291" s="47">
        <f>+'100K Limitation'!A291</f>
        <v>0</v>
      </c>
      <c r="B291" s="51" t="str">
        <f>IF('100K Limitation'!C291-'100K Limitation'!E291='100K Limitation'!D291,"N/A",'100K Limitation'!C291)</f>
        <v>N/A</v>
      </c>
      <c r="C291" s="51">
        <f t="shared" si="15"/>
        <v>0</v>
      </c>
      <c r="D291" s="43"/>
      <c r="E291" s="52">
        <f t="shared" si="16"/>
        <v>0</v>
      </c>
      <c r="F291" s="51">
        <f t="shared" si="17"/>
        <v>0</v>
      </c>
      <c r="H291"/>
      <c r="I291"/>
    </row>
    <row r="292" spans="1:9" s="24" customFormat="1">
      <c r="A292" s="47">
        <f>+'100K Limitation'!A292</f>
        <v>0</v>
      </c>
      <c r="B292" s="51" t="str">
        <f>IF('100K Limitation'!C292-'100K Limitation'!E292='100K Limitation'!D292,"N/A",'100K Limitation'!C292)</f>
        <v>N/A</v>
      </c>
      <c r="C292" s="51">
        <f t="shared" si="15"/>
        <v>0</v>
      </c>
      <c r="D292" s="43"/>
      <c r="E292" s="52">
        <f t="shared" si="16"/>
        <v>0</v>
      </c>
      <c r="F292" s="51">
        <f t="shared" si="17"/>
        <v>0</v>
      </c>
      <c r="H292"/>
      <c r="I292"/>
    </row>
    <row r="293" spans="1:9" s="24" customFormat="1">
      <c r="A293" s="47">
        <f>+'100K Limitation'!A293</f>
        <v>0</v>
      </c>
      <c r="B293" s="51" t="str">
        <f>IF('100K Limitation'!C293-'100K Limitation'!E293='100K Limitation'!D293,"N/A",'100K Limitation'!C293)</f>
        <v>N/A</v>
      </c>
      <c r="C293" s="51">
        <f t="shared" si="15"/>
        <v>0</v>
      </c>
      <c r="D293" s="43"/>
      <c r="E293" s="52">
        <f t="shared" si="16"/>
        <v>0</v>
      </c>
      <c r="F293" s="51">
        <f t="shared" si="17"/>
        <v>0</v>
      </c>
      <c r="H293"/>
      <c r="I293"/>
    </row>
    <row r="294" spans="1:9" s="24" customFormat="1">
      <c r="A294" s="47">
        <f>+'100K Limitation'!A294</f>
        <v>0</v>
      </c>
      <c r="B294" s="51" t="str">
        <f>IF('100K Limitation'!C294-'100K Limitation'!E294='100K Limitation'!D294,"N/A",'100K Limitation'!C294)</f>
        <v>N/A</v>
      </c>
      <c r="C294" s="51">
        <f t="shared" si="15"/>
        <v>0</v>
      </c>
      <c r="D294" s="43"/>
      <c r="E294" s="52">
        <f t="shared" si="16"/>
        <v>0</v>
      </c>
      <c r="F294" s="51">
        <f t="shared" si="17"/>
        <v>0</v>
      </c>
      <c r="H294"/>
      <c r="I294"/>
    </row>
    <row r="295" spans="1:9" s="24" customFormat="1">
      <c r="A295" s="47">
        <f>+'100K Limitation'!A295</f>
        <v>0</v>
      </c>
      <c r="B295" s="51" t="str">
        <f>IF('100K Limitation'!C295-'100K Limitation'!E295='100K Limitation'!D295,"N/A",'100K Limitation'!C295)</f>
        <v>N/A</v>
      </c>
      <c r="C295" s="51">
        <f t="shared" si="15"/>
        <v>0</v>
      </c>
      <c r="D295" s="43"/>
      <c r="E295" s="52">
        <f t="shared" si="16"/>
        <v>0</v>
      </c>
      <c r="F295" s="51">
        <f t="shared" si="17"/>
        <v>0</v>
      </c>
      <c r="H295"/>
      <c r="I295"/>
    </row>
    <row r="296" spans="1:9" s="24" customFormat="1">
      <c r="A296" s="47">
        <f>+'100K Limitation'!A296</f>
        <v>0</v>
      </c>
      <c r="B296" s="51" t="str">
        <f>IF('100K Limitation'!C296-'100K Limitation'!E296='100K Limitation'!D296,"N/A",'100K Limitation'!C296)</f>
        <v>N/A</v>
      </c>
      <c r="C296" s="51">
        <f t="shared" si="15"/>
        <v>0</v>
      </c>
      <c r="D296" s="43"/>
      <c r="E296" s="52">
        <f t="shared" si="16"/>
        <v>0</v>
      </c>
      <c r="F296" s="51">
        <f t="shared" si="17"/>
        <v>0</v>
      </c>
      <c r="H296"/>
      <c r="I296"/>
    </row>
    <row r="297" spans="1:9" s="24" customFormat="1">
      <c r="A297" s="47">
        <f>+'100K Limitation'!A297</f>
        <v>0</v>
      </c>
      <c r="B297" s="51" t="str">
        <f>IF('100K Limitation'!C297-'100K Limitation'!E297='100K Limitation'!D297,"N/A",'100K Limitation'!C297)</f>
        <v>N/A</v>
      </c>
      <c r="C297" s="51">
        <f t="shared" si="15"/>
        <v>0</v>
      </c>
      <c r="D297" s="43"/>
      <c r="E297" s="52">
        <f t="shared" si="16"/>
        <v>0</v>
      </c>
      <c r="F297" s="51">
        <f t="shared" si="17"/>
        <v>0</v>
      </c>
      <c r="H297"/>
      <c r="I297"/>
    </row>
    <row r="298" spans="1:9" s="24" customFormat="1">
      <c r="A298" s="47">
        <f>+'100K Limitation'!A298</f>
        <v>0</v>
      </c>
      <c r="B298" s="51" t="str">
        <f>IF('100K Limitation'!C298-'100K Limitation'!E298='100K Limitation'!D298,"N/A",'100K Limitation'!C298)</f>
        <v>N/A</v>
      </c>
      <c r="C298" s="51">
        <f t="shared" si="15"/>
        <v>0</v>
      </c>
      <c r="D298" s="43"/>
      <c r="E298" s="52">
        <f t="shared" si="16"/>
        <v>0</v>
      </c>
      <c r="F298" s="51">
        <f t="shared" si="17"/>
        <v>0</v>
      </c>
      <c r="H298"/>
      <c r="I298"/>
    </row>
    <row r="299" spans="1:9" s="24" customFormat="1">
      <c r="A299" s="47">
        <f>+'100K Limitation'!A299</f>
        <v>0</v>
      </c>
      <c r="B299" s="51" t="str">
        <f>IF('100K Limitation'!C299-'100K Limitation'!E299='100K Limitation'!D299,"N/A",'100K Limitation'!C299)</f>
        <v>N/A</v>
      </c>
      <c r="C299" s="51">
        <f t="shared" si="15"/>
        <v>0</v>
      </c>
      <c r="D299" s="43"/>
      <c r="E299" s="52">
        <f t="shared" si="16"/>
        <v>0</v>
      </c>
      <c r="F299" s="51">
        <f t="shared" si="17"/>
        <v>0</v>
      </c>
      <c r="H299"/>
      <c r="I299"/>
    </row>
    <row r="300" spans="1:9" s="24" customFormat="1">
      <c r="A300" s="47">
        <f>+'100K Limitation'!A300</f>
        <v>0</v>
      </c>
      <c r="B300" s="51" t="str">
        <f>IF('100K Limitation'!C300-'100K Limitation'!E300='100K Limitation'!D300,"N/A",'100K Limitation'!C300)</f>
        <v>N/A</v>
      </c>
      <c r="C300" s="51">
        <f t="shared" si="15"/>
        <v>0</v>
      </c>
      <c r="D300" s="43"/>
      <c r="E300" s="52">
        <f t="shared" si="16"/>
        <v>0</v>
      </c>
      <c r="F300" s="51">
        <f t="shared" si="17"/>
        <v>0</v>
      </c>
      <c r="H300"/>
      <c r="I300"/>
    </row>
    <row r="301" spans="1:9" s="24" customFormat="1">
      <c r="A301" s="47">
        <f>+'100K Limitation'!A301</f>
        <v>0</v>
      </c>
      <c r="B301" s="51" t="str">
        <f>IF('100K Limitation'!C301-'100K Limitation'!E301='100K Limitation'!D301,"N/A",'100K Limitation'!C301)</f>
        <v>N/A</v>
      </c>
      <c r="C301" s="51">
        <f t="shared" si="15"/>
        <v>0</v>
      </c>
      <c r="D301" s="43"/>
      <c r="E301" s="52">
        <f t="shared" si="16"/>
        <v>0</v>
      </c>
      <c r="F301" s="51">
        <f t="shared" si="17"/>
        <v>0</v>
      </c>
      <c r="H301"/>
      <c r="I301"/>
    </row>
    <row r="302" spans="1:9" s="24" customFormat="1">
      <c r="A302" s="47">
        <f>+'100K Limitation'!A302</f>
        <v>0</v>
      </c>
      <c r="B302" s="51" t="str">
        <f>IF('100K Limitation'!C302-'100K Limitation'!E302='100K Limitation'!D302,"N/A",'100K Limitation'!C302)</f>
        <v>N/A</v>
      </c>
      <c r="C302" s="51">
        <f t="shared" si="15"/>
        <v>0</v>
      </c>
      <c r="D302" s="43"/>
      <c r="E302" s="52">
        <f t="shared" si="16"/>
        <v>0</v>
      </c>
      <c r="F302" s="51">
        <f t="shared" si="17"/>
        <v>0</v>
      </c>
      <c r="H302"/>
      <c r="I302"/>
    </row>
    <row r="303" spans="1:9" s="24" customFormat="1">
      <c r="A303" s="47">
        <f>+'100K Limitation'!A303</f>
        <v>0</v>
      </c>
      <c r="B303" s="51" t="str">
        <f>IF('100K Limitation'!C303-'100K Limitation'!E303='100K Limitation'!D303,"N/A",'100K Limitation'!C303)</f>
        <v>N/A</v>
      </c>
      <c r="C303" s="51">
        <f t="shared" si="15"/>
        <v>0</v>
      </c>
      <c r="D303" s="43"/>
      <c r="E303" s="52">
        <f t="shared" si="16"/>
        <v>0</v>
      </c>
      <c r="F303" s="51">
        <f t="shared" si="17"/>
        <v>0</v>
      </c>
      <c r="H303"/>
      <c r="I303"/>
    </row>
    <row r="304" spans="1:9" s="24" customFormat="1">
      <c r="A304" s="47">
        <f>+'100K Limitation'!A304</f>
        <v>0</v>
      </c>
      <c r="B304" s="51" t="str">
        <f>IF('100K Limitation'!C304-'100K Limitation'!E304='100K Limitation'!D304,"N/A",'100K Limitation'!C304)</f>
        <v>N/A</v>
      </c>
      <c r="C304" s="51">
        <f t="shared" si="15"/>
        <v>0</v>
      </c>
      <c r="D304" s="43"/>
      <c r="E304" s="52">
        <f t="shared" si="16"/>
        <v>0</v>
      </c>
      <c r="F304" s="51">
        <f t="shared" si="17"/>
        <v>0</v>
      </c>
      <c r="H304"/>
      <c r="I304"/>
    </row>
    <row r="305" spans="1:9" s="24" customFormat="1">
      <c r="A305" s="47">
        <f>+'100K Limitation'!A305</f>
        <v>0</v>
      </c>
      <c r="B305" s="51" t="str">
        <f>IF('100K Limitation'!C305-'100K Limitation'!E305='100K Limitation'!D305,"N/A",'100K Limitation'!C305)</f>
        <v>N/A</v>
      </c>
      <c r="C305" s="51">
        <f t="shared" si="15"/>
        <v>0</v>
      </c>
      <c r="D305" s="43"/>
      <c r="E305" s="52">
        <f t="shared" si="16"/>
        <v>0</v>
      </c>
      <c r="F305" s="51">
        <f t="shared" si="17"/>
        <v>0</v>
      </c>
      <c r="H305"/>
      <c r="I305"/>
    </row>
    <row r="306" spans="1:9" s="24" customFormat="1">
      <c r="A306" s="47">
        <f>+'100K Limitation'!A306</f>
        <v>0</v>
      </c>
      <c r="B306" s="51" t="str">
        <f>IF('100K Limitation'!C306-'100K Limitation'!E306='100K Limitation'!D306,"N/A",'100K Limitation'!C306)</f>
        <v>N/A</v>
      </c>
      <c r="C306" s="51">
        <f t="shared" si="15"/>
        <v>0</v>
      </c>
      <c r="D306" s="43"/>
      <c r="E306" s="52">
        <f t="shared" si="16"/>
        <v>0</v>
      </c>
      <c r="F306" s="51">
        <f t="shared" si="17"/>
        <v>0</v>
      </c>
      <c r="H306"/>
      <c r="I306"/>
    </row>
    <row r="307" spans="1:9" s="24" customFormat="1">
      <c r="A307" s="47">
        <f>+'100K Limitation'!A307</f>
        <v>0</v>
      </c>
      <c r="B307" s="51" t="str">
        <f>IF('100K Limitation'!C307-'100K Limitation'!E307='100K Limitation'!D307,"N/A",'100K Limitation'!C307)</f>
        <v>N/A</v>
      </c>
      <c r="C307" s="51">
        <f t="shared" si="15"/>
        <v>0</v>
      </c>
      <c r="D307" s="43"/>
      <c r="E307" s="52">
        <f t="shared" si="16"/>
        <v>0</v>
      </c>
      <c r="F307" s="51">
        <f t="shared" si="17"/>
        <v>0</v>
      </c>
      <c r="H307"/>
      <c r="I307"/>
    </row>
    <row r="308" spans="1:9" s="24" customFormat="1">
      <c r="A308" s="47">
        <f>+'100K Limitation'!A308</f>
        <v>0</v>
      </c>
      <c r="B308" s="51" t="str">
        <f>IF('100K Limitation'!C308-'100K Limitation'!E308='100K Limitation'!D308,"N/A",'100K Limitation'!C308)</f>
        <v>N/A</v>
      </c>
      <c r="C308" s="51">
        <f t="shared" si="15"/>
        <v>0</v>
      </c>
      <c r="D308" s="43"/>
      <c r="E308" s="52">
        <f t="shared" si="16"/>
        <v>0</v>
      </c>
      <c r="F308" s="51">
        <f t="shared" si="17"/>
        <v>0</v>
      </c>
      <c r="H308"/>
      <c r="I308"/>
    </row>
    <row r="309" spans="1:9" s="24" customFormat="1">
      <c r="A309" s="47">
        <f>+'100K Limitation'!A309</f>
        <v>0</v>
      </c>
      <c r="B309" s="51" t="str">
        <f>IF('100K Limitation'!C309-'100K Limitation'!E309='100K Limitation'!D309,"N/A",'100K Limitation'!C309)</f>
        <v>N/A</v>
      </c>
      <c r="C309" s="51">
        <f t="shared" si="15"/>
        <v>0</v>
      </c>
      <c r="D309" s="43"/>
      <c r="E309" s="52">
        <f t="shared" si="16"/>
        <v>0</v>
      </c>
      <c r="F309" s="51">
        <f t="shared" si="17"/>
        <v>0</v>
      </c>
      <c r="H309"/>
      <c r="I309"/>
    </row>
    <row r="310" spans="1:9" s="24" customFormat="1">
      <c r="A310" s="47">
        <f>+'100K Limitation'!A310</f>
        <v>0</v>
      </c>
      <c r="B310" s="51" t="str">
        <f>IF('100K Limitation'!C310-'100K Limitation'!E310='100K Limitation'!D310,"N/A",'100K Limitation'!C310)</f>
        <v>N/A</v>
      </c>
      <c r="C310" s="51">
        <f t="shared" si="15"/>
        <v>0</v>
      </c>
      <c r="D310" s="43"/>
      <c r="E310" s="52">
        <f t="shared" si="16"/>
        <v>0</v>
      </c>
      <c r="F310" s="51">
        <f t="shared" si="17"/>
        <v>0</v>
      </c>
      <c r="H310"/>
      <c r="I310"/>
    </row>
    <row r="311" spans="1:9" s="24" customFormat="1">
      <c r="A311" s="47">
        <f>+'100K Limitation'!A311</f>
        <v>0</v>
      </c>
      <c r="B311" s="51" t="str">
        <f>IF('100K Limitation'!C311-'100K Limitation'!E311='100K Limitation'!D311,"N/A",'100K Limitation'!C311)</f>
        <v>N/A</v>
      </c>
      <c r="C311" s="51">
        <f t="shared" si="15"/>
        <v>0</v>
      </c>
      <c r="D311" s="43"/>
      <c r="E311" s="52">
        <f t="shared" si="16"/>
        <v>0</v>
      </c>
      <c r="F311" s="51">
        <f t="shared" si="17"/>
        <v>0</v>
      </c>
      <c r="H311"/>
      <c r="I311"/>
    </row>
    <row r="312" spans="1:9" s="24" customFormat="1">
      <c r="A312" s="47">
        <f>+'100K Limitation'!A312</f>
        <v>0</v>
      </c>
      <c r="B312" s="51" t="str">
        <f>IF('100K Limitation'!C312-'100K Limitation'!E312='100K Limitation'!D312,"N/A",'100K Limitation'!C312)</f>
        <v>N/A</v>
      </c>
      <c r="C312" s="51">
        <f t="shared" si="15"/>
        <v>0</v>
      </c>
      <c r="D312" s="43"/>
      <c r="E312" s="52">
        <f t="shared" si="16"/>
        <v>0</v>
      </c>
      <c r="F312" s="51">
        <f t="shared" si="17"/>
        <v>0</v>
      </c>
      <c r="H312"/>
      <c r="I312"/>
    </row>
    <row r="313" spans="1:9" s="24" customFormat="1">
      <c r="A313" s="47">
        <f>+'100K Limitation'!A313</f>
        <v>0</v>
      </c>
      <c r="B313" s="51" t="str">
        <f>IF('100K Limitation'!C313-'100K Limitation'!E313='100K Limitation'!D313,"N/A",'100K Limitation'!C313)</f>
        <v>N/A</v>
      </c>
      <c r="C313" s="51">
        <f t="shared" si="15"/>
        <v>0</v>
      </c>
      <c r="D313" s="43"/>
      <c r="E313" s="52">
        <f t="shared" si="16"/>
        <v>0</v>
      </c>
      <c r="F313" s="51">
        <f t="shared" si="17"/>
        <v>0</v>
      </c>
      <c r="H313"/>
      <c r="I313"/>
    </row>
    <row r="314" spans="1:9" s="24" customFormat="1">
      <c r="A314" s="47">
        <f>+'100K Limitation'!A314</f>
        <v>0</v>
      </c>
      <c r="B314" s="51" t="str">
        <f>IF('100K Limitation'!C314-'100K Limitation'!E314='100K Limitation'!D314,"N/A",'100K Limitation'!C314)</f>
        <v>N/A</v>
      </c>
      <c r="C314" s="51">
        <f t="shared" si="15"/>
        <v>0</v>
      </c>
      <c r="D314" s="43"/>
      <c r="E314" s="52">
        <f t="shared" si="16"/>
        <v>0</v>
      </c>
      <c r="F314" s="51">
        <f t="shared" si="17"/>
        <v>0</v>
      </c>
      <c r="H314"/>
      <c r="I314"/>
    </row>
    <row r="315" spans="1:9" s="24" customFormat="1">
      <c r="A315" s="47">
        <f>+'100K Limitation'!A315</f>
        <v>0</v>
      </c>
      <c r="B315" s="51" t="str">
        <f>IF('100K Limitation'!C315-'100K Limitation'!E315='100K Limitation'!D315,"N/A",'100K Limitation'!C315)</f>
        <v>N/A</v>
      </c>
      <c r="C315" s="51">
        <f t="shared" si="15"/>
        <v>0</v>
      </c>
      <c r="D315" s="43"/>
      <c r="E315" s="52">
        <f t="shared" si="16"/>
        <v>0</v>
      </c>
      <c r="F315" s="51">
        <f t="shared" si="17"/>
        <v>0</v>
      </c>
      <c r="H315"/>
      <c r="I315"/>
    </row>
    <row r="316" spans="1:9" s="24" customFormat="1">
      <c r="A316" s="47">
        <f>+'100K Limitation'!A316</f>
        <v>0</v>
      </c>
      <c r="B316" s="51" t="str">
        <f>IF('100K Limitation'!C316-'100K Limitation'!E316='100K Limitation'!D316,"N/A",'100K Limitation'!C316)</f>
        <v>N/A</v>
      </c>
      <c r="C316" s="51">
        <f t="shared" si="15"/>
        <v>0</v>
      </c>
      <c r="D316" s="43"/>
      <c r="E316" s="52">
        <f t="shared" si="16"/>
        <v>0</v>
      </c>
      <c r="F316" s="51">
        <f t="shared" si="17"/>
        <v>0</v>
      </c>
      <c r="H316"/>
      <c r="I316"/>
    </row>
    <row r="317" spans="1:9" s="24" customFormat="1">
      <c r="A317" s="47">
        <f>+'100K Limitation'!A317</f>
        <v>0</v>
      </c>
      <c r="B317" s="51" t="str">
        <f>IF('100K Limitation'!C317-'100K Limitation'!E317='100K Limitation'!D317,"N/A",'100K Limitation'!C317)</f>
        <v>N/A</v>
      </c>
      <c r="C317" s="51">
        <f t="shared" si="15"/>
        <v>0</v>
      </c>
      <c r="D317" s="43"/>
      <c r="E317" s="52">
        <f t="shared" si="16"/>
        <v>0</v>
      </c>
      <c r="F317" s="51">
        <f t="shared" si="17"/>
        <v>0</v>
      </c>
      <c r="H317"/>
      <c r="I317"/>
    </row>
    <row r="318" spans="1:9" s="24" customFormat="1">
      <c r="A318" s="47">
        <f>+'100K Limitation'!A318</f>
        <v>0</v>
      </c>
      <c r="B318" s="51" t="str">
        <f>IF('100K Limitation'!C318-'100K Limitation'!E318='100K Limitation'!D318,"N/A",'100K Limitation'!C318)</f>
        <v>N/A</v>
      </c>
      <c r="C318" s="51">
        <f t="shared" si="15"/>
        <v>0</v>
      </c>
      <c r="D318" s="43"/>
      <c r="E318" s="52">
        <f t="shared" si="16"/>
        <v>0</v>
      </c>
      <c r="F318" s="51">
        <f t="shared" si="17"/>
        <v>0</v>
      </c>
      <c r="H318"/>
      <c r="I318"/>
    </row>
    <row r="319" spans="1:9" s="24" customFormat="1">
      <c r="A319" s="47">
        <f>+'100K Limitation'!A319</f>
        <v>0</v>
      </c>
      <c r="B319" s="51" t="str">
        <f>IF('100K Limitation'!C319-'100K Limitation'!E319='100K Limitation'!D319,"N/A",'100K Limitation'!C319)</f>
        <v>N/A</v>
      </c>
      <c r="C319" s="51">
        <f t="shared" si="15"/>
        <v>0</v>
      </c>
      <c r="D319" s="43"/>
      <c r="E319" s="52">
        <f t="shared" si="16"/>
        <v>0</v>
      </c>
      <c r="F319" s="51">
        <f t="shared" si="17"/>
        <v>0</v>
      </c>
      <c r="H319"/>
      <c r="I319"/>
    </row>
    <row r="320" spans="1:9" s="24" customFormat="1">
      <c r="A320" s="47">
        <f>+'100K Limitation'!A320</f>
        <v>0</v>
      </c>
      <c r="B320" s="51" t="str">
        <f>IF('100K Limitation'!C320-'100K Limitation'!E320='100K Limitation'!D320,"N/A",'100K Limitation'!C320)</f>
        <v>N/A</v>
      </c>
      <c r="C320" s="51">
        <f t="shared" si="15"/>
        <v>0</v>
      </c>
      <c r="D320" s="43"/>
      <c r="E320" s="52">
        <f t="shared" si="16"/>
        <v>0</v>
      </c>
      <c r="F320" s="51">
        <f t="shared" si="17"/>
        <v>0</v>
      </c>
      <c r="H320"/>
      <c r="I320"/>
    </row>
    <row r="321" spans="1:9" s="24" customFormat="1">
      <c r="A321" s="47">
        <f>+'100K Limitation'!A321</f>
        <v>0</v>
      </c>
      <c r="B321" s="51" t="str">
        <f>IF('100K Limitation'!C321-'100K Limitation'!E321='100K Limitation'!D321,"N/A",'100K Limitation'!C321)</f>
        <v>N/A</v>
      </c>
      <c r="C321" s="51">
        <f t="shared" si="15"/>
        <v>0</v>
      </c>
      <c r="D321" s="43"/>
      <c r="E321" s="52">
        <f t="shared" si="16"/>
        <v>0</v>
      </c>
      <c r="F321" s="51">
        <f t="shared" si="17"/>
        <v>0</v>
      </c>
      <c r="H321"/>
      <c r="I321"/>
    </row>
    <row r="322" spans="1:9" s="24" customFormat="1">
      <c r="A322" s="47">
        <f>+'100K Limitation'!A322</f>
        <v>0</v>
      </c>
      <c r="B322" s="51" t="str">
        <f>IF('100K Limitation'!C322-'100K Limitation'!E322='100K Limitation'!D322,"N/A",'100K Limitation'!C322)</f>
        <v>N/A</v>
      </c>
      <c r="C322" s="51">
        <f t="shared" si="15"/>
        <v>0</v>
      </c>
      <c r="D322" s="43"/>
      <c r="E322" s="52">
        <f t="shared" si="16"/>
        <v>0</v>
      </c>
      <c r="F322" s="51">
        <f t="shared" si="17"/>
        <v>0</v>
      </c>
      <c r="H322"/>
      <c r="I322"/>
    </row>
    <row r="323" spans="1:9" s="24" customFormat="1">
      <c r="A323" s="47">
        <f>+'100K Limitation'!A323</f>
        <v>0</v>
      </c>
      <c r="B323" s="51" t="str">
        <f>IF('100K Limitation'!C323-'100K Limitation'!E323='100K Limitation'!D323,"N/A",'100K Limitation'!C323)</f>
        <v>N/A</v>
      </c>
      <c r="C323" s="51">
        <f t="shared" si="15"/>
        <v>0</v>
      </c>
      <c r="D323" s="43"/>
      <c r="E323" s="52">
        <f t="shared" si="16"/>
        <v>0</v>
      </c>
      <c r="F323" s="51">
        <f t="shared" si="17"/>
        <v>0</v>
      </c>
      <c r="H323"/>
      <c r="I323"/>
    </row>
    <row r="324" spans="1:9" s="24" customFormat="1">
      <c r="A324" s="47">
        <f>+'100K Limitation'!A324</f>
        <v>0</v>
      </c>
      <c r="B324" s="51" t="str">
        <f>IF('100K Limitation'!C324-'100K Limitation'!E324='100K Limitation'!D324,"N/A",'100K Limitation'!C324)</f>
        <v>N/A</v>
      </c>
      <c r="C324" s="51">
        <f t="shared" si="15"/>
        <v>0</v>
      </c>
      <c r="D324" s="43"/>
      <c r="E324" s="52">
        <f t="shared" si="16"/>
        <v>0</v>
      </c>
      <c r="F324" s="51">
        <f t="shared" si="17"/>
        <v>0</v>
      </c>
      <c r="H324"/>
      <c r="I324"/>
    </row>
    <row r="325" spans="1:9" s="24" customFormat="1">
      <c r="A325" s="47">
        <f>+'100K Limitation'!A325</f>
        <v>0</v>
      </c>
      <c r="B325" s="51" t="str">
        <f>IF('100K Limitation'!C325-'100K Limitation'!E325='100K Limitation'!D325,"N/A",'100K Limitation'!C325)</f>
        <v>N/A</v>
      </c>
      <c r="C325" s="51">
        <f t="shared" si="15"/>
        <v>0</v>
      </c>
      <c r="D325" s="43"/>
      <c r="E325" s="52">
        <f t="shared" si="16"/>
        <v>0</v>
      </c>
      <c r="F325" s="51">
        <f t="shared" si="17"/>
        <v>0</v>
      </c>
      <c r="H325"/>
      <c r="I325"/>
    </row>
    <row r="326" spans="1:9" s="24" customFormat="1">
      <c r="A326" s="47">
        <f>+'100K Limitation'!A326</f>
        <v>0</v>
      </c>
      <c r="B326" s="51" t="str">
        <f>IF('100K Limitation'!C326-'100K Limitation'!E326='100K Limitation'!D326,"N/A",'100K Limitation'!C326)</f>
        <v>N/A</v>
      </c>
      <c r="C326" s="51">
        <f t="shared" si="15"/>
        <v>0</v>
      </c>
      <c r="D326" s="43"/>
      <c r="E326" s="52">
        <f t="shared" si="16"/>
        <v>0</v>
      </c>
      <c r="F326" s="51">
        <f t="shared" si="17"/>
        <v>0</v>
      </c>
      <c r="H326"/>
      <c r="I326"/>
    </row>
    <row r="327" spans="1:9" s="24" customFormat="1">
      <c r="A327" s="47">
        <f>+'100K Limitation'!A327</f>
        <v>0</v>
      </c>
      <c r="B327" s="51" t="str">
        <f>IF('100K Limitation'!C327-'100K Limitation'!E327='100K Limitation'!D327,"N/A",'100K Limitation'!C327)</f>
        <v>N/A</v>
      </c>
      <c r="C327" s="51">
        <f t="shared" si="15"/>
        <v>0</v>
      </c>
      <c r="D327" s="43"/>
      <c r="E327" s="52">
        <f t="shared" si="16"/>
        <v>0</v>
      </c>
      <c r="F327" s="51">
        <f t="shared" si="17"/>
        <v>0</v>
      </c>
      <c r="H327"/>
      <c r="I327"/>
    </row>
    <row r="328" spans="1:9" s="24" customFormat="1">
      <c r="A328" s="47">
        <f>+'100K Limitation'!A328</f>
        <v>0</v>
      </c>
      <c r="B328" s="51" t="str">
        <f>IF('100K Limitation'!C328-'100K Limitation'!E328='100K Limitation'!D328,"N/A",'100K Limitation'!C328)</f>
        <v>N/A</v>
      </c>
      <c r="C328" s="51">
        <f t="shared" si="15"/>
        <v>0</v>
      </c>
      <c r="D328" s="43"/>
      <c r="E328" s="52">
        <f t="shared" si="16"/>
        <v>0</v>
      </c>
      <c r="F328" s="51">
        <f t="shared" si="17"/>
        <v>0</v>
      </c>
      <c r="H328"/>
      <c r="I328"/>
    </row>
    <row r="329" spans="1:9" s="24" customFormat="1">
      <c r="A329" s="47">
        <f>+'100K Limitation'!A329</f>
        <v>0</v>
      </c>
      <c r="B329" s="51" t="str">
        <f>IF('100K Limitation'!C329-'100K Limitation'!E329='100K Limitation'!D329,"N/A",'100K Limitation'!C329)</f>
        <v>N/A</v>
      </c>
      <c r="C329" s="51">
        <f t="shared" si="15"/>
        <v>0</v>
      </c>
      <c r="D329" s="43"/>
      <c r="E329" s="52">
        <f t="shared" si="16"/>
        <v>0</v>
      </c>
      <c r="F329" s="51">
        <f t="shared" si="17"/>
        <v>0</v>
      </c>
      <c r="H329"/>
      <c r="I329"/>
    </row>
    <row r="330" spans="1:9" s="24" customFormat="1">
      <c r="A330" s="47">
        <f>+'100K Limitation'!A330</f>
        <v>0</v>
      </c>
      <c r="B330" s="51" t="str">
        <f>IF('100K Limitation'!C330-'100K Limitation'!E330='100K Limitation'!D330,"N/A",'100K Limitation'!C330)</f>
        <v>N/A</v>
      </c>
      <c r="C330" s="51">
        <f t="shared" si="15"/>
        <v>0</v>
      </c>
      <c r="D330" s="43"/>
      <c r="E330" s="52">
        <f t="shared" si="16"/>
        <v>0</v>
      </c>
      <c r="F330" s="51">
        <f t="shared" si="17"/>
        <v>0</v>
      </c>
      <c r="H330"/>
      <c r="I330"/>
    </row>
    <row r="331" spans="1:9" s="24" customFormat="1">
      <c r="A331" s="47">
        <f>+'100K Limitation'!A331</f>
        <v>0</v>
      </c>
      <c r="B331" s="51" t="str">
        <f>IF('100K Limitation'!C331-'100K Limitation'!E331='100K Limitation'!D331,"N/A",'100K Limitation'!C331)</f>
        <v>N/A</v>
      </c>
      <c r="C331" s="51">
        <f t="shared" si="15"/>
        <v>0</v>
      </c>
      <c r="D331" s="43"/>
      <c r="E331" s="52">
        <f t="shared" si="16"/>
        <v>0</v>
      </c>
      <c r="F331" s="51">
        <f t="shared" si="17"/>
        <v>0</v>
      </c>
      <c r="H331"/>
      <c r="I331"/>
    </row>
    <row r="332" spans="1:9" s="24" customFormat="1">
      <c r="A332" s="47">
        <f>+'100K Limitation'!A332</f>
        <v>0</v>
      </c>
      <c r="B332" s="51" t="str">
        <f>IF('100K Limitation'!C332-'100K Limitation'!E332='100K Limitation'!D332,"N/A",'100K Limitation'!C332)</f>
        <v>N/A</v>
      </c>
      <c r="C332" s="51">
        <f t="shared" si="15"/>
        <v>0</v>
      </c>
      <c r="D332" s="43"/>
      <c r="E332" s="52">
        <f t="shared" si="16"/>
        <v>0</v>
      </c>
      <c r="F332" s="51">
        <f t="shared" si="17"/>
        <v>0</v>
      </c>
      <c r="H332"/>
      <c r="I332"/>
    </row>
    <row r="333" spans="1:9" s="24" customFormat="1">
      <c r="A333" s="47">
        <f>+'100K Limitation'!A333</f>
        <v>0</v>
      </c>
      <c r="B333" s="51" t="str">
        <f>IF('100K Limitation'!C333-'100K Limitation'!E333='100K Limitation'!D333,"N/A",'100K Limitation'!C333)</f>
        <v>N/A</v>
      </c>
      <c r="C333" s="51">
        <f t="shared" si="15"/>
        <v>0</v>
      </c>
      <c r="D333" s="43"/>
      <c r="E333" s="52">
        <f t="shared" si="16"/>
        <v>0</v>
      </c>
      <c r="F333" s="51">
        <f t="shared" si="17"/>
        <v>0</v>
      </c>
      <c r="H333"/>
      <c r="I333"/>
    </row>
    <row r="334" spans="1:9" s="24" customFormat="1">
      <c r="A334" s="47">
        <f>+'100K Limitation'!A334</f>
        <v>0</v>
      </c>
      <c r="B334" s="51" t="str">
        <f>IF('100K Limitation'!C334-'100K Limitation'!E334='100K Limitation'!D334,"N/A",'100K Limitation'!C334)</f>
        <v>N/A</v>
      </c>
      <c r="C334" s="51">
        <f t="shared" si="15"/>
        <v>0</v>
      </c>
      <c r="D334" s="43"/>
      <c r="E334" s="52">
        <f t="shared" si="16"/>
        <v>0</v>
      </c>
      <c r="F334" s="51">
        <f t="shared" si="17"/>
        <v>0</v>
      </c>
      <c r="H334"/>
      <c r="I334"/>
    </row>
    <row r="335" spans="1:9" s="24" customFormat="1">
      <c r="A335" s="47">
        <f>+'100K Limitation'!A335</f>
        <v>0</v>
      </c>
      <c r="B335" s="51" t="str">
        <f>IF('100K Limitation'!C335-'100K Limitation'!E335='100K Limitation'!D335,"N/A",'100K Limitation'!C335)</f>
        <v>N/A</v>
      </c>
      <c r="C335" s="51">
        <f t="shared" si="15"/>
        <v>0</v>
      </c>
      <c r="D335" s="43"/>
      <c r="E335" s="52">
        <f t="shared" si="16"/>
        <v>0</v>
      </c>
      <c r="F335" s="51">
        <f t="shared" si="17"/>
        <v>0</v>
      </c>
      <c r="H335"/>
      <c r="I335"/>
    </row>
    <row r="336" spans="1:9" s="24" customFormat="1">
      <c r="A336" s="47">
        <f>+'100K Limitation'!A336</f>
        <v>0</v>
      </c>
      <c r="B336" s="51" t="str">
        <f>IF('100K Limitation'!C336-'100K Limitation'!E336='100K Limitation'!D336,"N/A",'100K Limitation'!C336)</f>
        <v>N/A</v>
      </c>
      <c r="C336" s="51">
        <f t="shared" si="15"/>
        <v>0</v>
      </c>
      <c r="D336" s="43"/>
      <c r="E336" s="52">
        <f t="shared" si="16"/>
        <v>0</v>
      </c>
      <c r="F336" s="51">
        <f t="shared" si="17"/>
        <v>0</v>
      </c>
      <c r="H336"/>
      <c r="I336"/>
    </row>
    <row r="337" spans="1:9" s="24" customFormat="1">
      <c r="A337" s="47">
        <f>+'100K Limitation'!A337</f>
        <v>0</v>
      </c>
      <c r="B337" s="51" t="str">
        <f>IF('100K Limitation'!C337-'100K Limitation'!E337='100K Limitation'!D337,"N/A",'100K Limitation'!C337)</f>
        <v>N/A</v>
      </c>
      <c r="C337" s="51">
        <f t="shared" si="15"/>
        <v>0</v>
      </c>
      <c r="D337" s="43"/>
      <c r="E337" s="52">
        <f t="shared" si="16"/>
        <v>0</v>
      </c>
      <c r="F337" s="51">
        <f t="shared" si="17"/>
        <v>0</v>
      </c>
      <c r="H337"/>
      <c r="I337"/>
    </row>
    <row r="338" spans="1:9" s="24" customFormat="1">
      <c r="A338" s="47">
        <f>+'100K Limitation'!A338</f>
        <v>0</v>
      </c>
      <c r="B338" s="51" t="str">
        <f>IF('100K Limitation'!C338-'100K Limitation'!E338='100K Limitation'!D338,"N/A",'100K Limitation'!C338)</f>
        <v>N/A</v>
      </c>
      <c r="C338" s="51">
        <f t="shared" si="15"/>
        <v>0</v>
      </c>
      <c r="D338" s="43"/>
      <c r="E338" s="52">
        <f t="shared" si="16"/>
        <v>0</v>
      </c>
      <c r="F338" s="51">
        <f t="shared" si="17"/>
        <v>0</v>
      </c>
      <c r="H338"/>
      <c r="I338"/>
    </row>
    <row r="339" spans="1:9" s="24" customFormat="1">
      <c r="A339" s="47">
        <f>+'100K Limitation'!A339</f>
        <v>0</v>
      </c>
      <c r="B339" s="51" t="str">
        <f>IF('100K Limitation'!C339-'100K Limitation'!E339='100K Limitation'!D339,"N/A",'100K Limitation'!C339)</f>
        <v>N/A</v>
      </c>
      <c r="C339" s="51">
        <f t="shared" si="15"/>
        <v>0</v>
      </c>
      <c r="D339" s="43"/>
      <c r="E339" s="52">
        <f t="shared" si="16"/>
        <v>0</v>
      </c>
      <c r="F339" s="51">
        <f t="shared" si="17"/>
        <v>0</v>
      </c>
      <c r="H339"/>
      <c r="I339"/>
    </row>
    <row r="340" spans="1:9" s="24" customFormat="1">
      <c r="A340" s="47">
        <f>+'100K Limitation'!A340</f>
        <v>0</v>
      </c>
      <c r="B340" s="51" t="str">
        <f>IF('100K Limitation'!C340-'100K Limitation'!E340='100K Limitation'!D340,"N/A",'100K Limitation'!C340)</f>
        <v>N/A</v>
      </c>
      <c r="C340" s="51">
        <f t="shared" si="15"/>
        <v>0</v>
      </c>
      <c r="D340" s="43"/>
      <c r="E340" s="52">
        <f t="shared" si="16"/>
        <v>0</v>
      </c>
      <c r="F340" s="51">
        <f t="shared" si="17"/>
        <v>0</v>
      </c>
      <c r="H340"/>
      <c r="I340"/>
    </row>
    <row r="341" spans="1:9" s="24" customFormat="1">
      <c r="A341" s="47">
        <f>+'100K Limitation'!A341</f>
        <v>0</v>
      </c>
      <c r="B341" s="51" t="str">
        <f>IF('100K Limitation'!C341-'100K Limitation'!E341='100K Limitation'!D341,"N/A",'100K Limitation'!C341)</f>
        <v>N/A</v>
      </c>
      <c r="C341" s="51">
        <f t="shared" ref="C341:C404" si="18">IF(B341="N/A",,B341/8*13)</f>
        <v>0</v>
      </c>
      <c r="D341" s="43"/>
      <c r="E341" s="52">
        <f t="shared" ref="E341:E404" si="19">IF(B341="N/A",0,(D341-C341)/D341)</f>
        <v>0</v>
      </c>
      <c r="F341" s="51">
        <f t="shared" ref="F341:F404" si="20">IF(E341&gt;0.25,D341*0.75-C341,0)</f>
        <v>0</v>
      </c>
      <c r="H341"/>
      <c r="I341"/>
    </row>
    <row r="342" spans="1:9" s="24" customFormat="1">
      <c r="A342" s="47">
        <f>+'100K Limitation'!A342</f>
        <v>0</v>
      </c>
      <c r="B342" s="51" t="str">
        <f>IF('100K Limitation'!C342-'100K Limitation'!E342='100K Limitation'!D342,"N/A",'100K Limitation'!C342)</f>
        <v>N/A</v>
      </c>
      <c r="C342" s="51">
        <f t="shared" si="18"/>
        <v>0</v>
      </c>
      <c r="D342" s="43"/>
      <c r="E342" s="52">
        <f t="shared" si="19"/>
        <v>0</v>
      </c>
      <c r="F342" s="51">
        <f t="shared" si="20"/>
        <v>0</v>
      </c>
      <c r="H342"/>
      <c r="I342"/>
    </row>
    <row r="343" spans="1:9" s="24" customFormat="1">
      <c r="A343" s="47">
        <f>+'100K Limitation'!A343</f>
        <v>0</v>
      </c>
      <c r="B343" s="51" t="str">
        <f>IF('100K Limitation'!C343-'100K Limitation'!E343='100K Limitation'!D343,"N/A",'100K Limitation'!C343)</f>
        <v>N/A</v>
      </c>
      <c r="C343" s="51">
        <f t="shared" si="18"/>
        <v>0</v>
      </c>
      <c r="D343" s="43"/>
      <c r="E343" s="52">
        <f t="shared" si="19"/>
        <v>0</v>
      </c>
      <c r="F343" s="51">
        <f t="shared" si="20"/>
        <v>0</v>
      </c>
      <c r="H343"/>
      <c r="I343"/>
    </row>
    <row r="344" spans="1:9" s="24" customFormat="1">
      <c r="A344" s="47">
        <f>+'100K Limitation'!A344</f>
        <v>0</v>
      </c>
      <c r="B344" s="51" t="str">
        <f>IF('100K Limitation'!C344-'100K Limitation'!E344='100K Limitation'!D344,"N/A",'100K Limitation'!C344)</f>
        <v>N/A</v>
      </c>
      <c r="C344" s="51">
        <f t="shared" si="18"/>
        <v>0</v>
      </c>
      <c r="D344" s="43"/>
      <c r="E344" s="52">
        <f t="shared" si="19"/>
        <v>0</v>
      </c>
      <c r="F344" s="51">
        <f t="shared" si="20"/>
        <v>0</v>
      </c>
      <c r="H344"/>
      <c r="I344"/>
    </row>
    <row r="345" spans="1:9" s="24" customFormat="1">
      <c r="A345" s="47">
        <f>+'100K Limitation'!A345</f>
        <v>0</v>
      </c>
      <c r="B345" s="51" t="str">
        <f>IF('100K Limitation'!C345-'100K Limitation'!E345='100K Limitation'!D345,"N/A",'100K Limitation'!C345)</f>
        <v>N/A</v>
      </c>
      <c r="C345" s="51">
        <f t="shared" si="18"/>
        <v>0</v>
      </c>
      <c r="D345" s="43"/>
      <c r="E345" s="52">
        <f t="shared" si="19"/>
        <v>0</v>
      </c>
      <c r="F345" s="51">
        <f t="shared" si="20"/>
        <v>0</v>
      </c>
      <c r="H345"/>
      <c r="I345"/>
    </row>
    <row r="346" spans="1:9" s="24" customFormat="1">
      <c r="A346" s="47">
        <f>+'100K Limitation'!A346</f>
        <v>0</v>
      </c>
      <c r="B346" s="51" t="str">
        <f>IF('100K Limitation'!C346-'100K Limitation'!E346='100K Limitation'!D346,"N/A",'100K Limitation'!C346)</f>
        <v>N/A</v>
      </c>
      <c r="C346" s="51">
        <f t="shared" si="18"/>
        <v>0</v>
      </c>
      <c r="D346" s="43"/>
      <c r="E346" s="52">
        <f t="shared" si="19"/>
        <v>0</v>
      </c>
      <c r="F346" s="51">
        <f t="shared" si="20"/>
        <v>0</v>
      </c>
      <c r="H346"/>
      <c r="I346"/>
    </row>
    <row r="347" spans="1:9" s="24" customFormat="1">
      <c r="A347" s="47">
        <f>+'100K Limitation'!A347</f>
        <v>0</v>
      </c>
      <c r="B347" s="51" t="str">
        <f>IF('100K Limitation'!C347-'100K Limitation'!E347='100K Limitation'!D347,"N/A",'100K Limitation'!C347)</f>
        <v>N/A</v>
      </c>
      <c r="C347" s="51">
        <f t="shared" si="18"/>
        <v>0</v>
      </c>
      <c r="D347" s="43"/>
      <c r="E347" s="52">
        <f t="shared" si="19"/>
        <v>0</v>
      </c>
      <c r="F347" s="51">
        <f t="shared" si="20"/>
        <v>0</v>
      </c>
      <c r="H347"/>
      <c r="I347"/>
    </row>
    <row r="348" spans="1:9" s="24" customFormat="1">
      <c r="A348" s="47">
        <f>+'100K Limitation'!A348</f>
        <v>0</v>
      </c>
      <c r="B348" s="51" t="str">
        <f>IF('100K Limitation'!C348-'100K Limitation'!E348='100K Limitation'!D348,"N/A",'100K Limitation'!C348)</f>
        <v>N/A</v>
      </c>
      <c r="C348" s="51">
        <f t="shared" si="18"/>
        <v>0</v>
      </c>
      <c r="D348" s="43"/>
      <c r="E348" s="52">
        <f t="shared" si="19"/>
        <v>0</v>
      </c>
      <c r="F348" s="51">
        <f t="shared" si="20"/>
        <v>0</v>
      </c>
      <c r="H348"/>
      <c r="I348"/>
    </row>
    <row r="349" spans="1:9" s="24" customFormat="1">
      <c r="A349" s="47">
        <f>+'100K Limitation'!A349</f>
        <v>0</v>
      </c>
      <c r="B349" s="51" t="str">
        <f>IF('100K Limitation'!C349-'100K Limitation'!E349='100K Limitation'!D349,"N/A",'100K Limitation'!C349)</f>
        <v>N/A</v>
      </c>
      <c r="C349" s="51">
        <f t="shared" si="18"/>
        <v>0</v>
      </c>
      <c r="D349" s="43"/>
      <c r="E349" s="52">
        <f t="shared" si="19"/>
        <v>0</v>
      </c>
      <c r="F349" s="51">
        <f t="shared" si="20"/>
        <v>0</v>
      </c>
      <c r="H349"/>
      <c r="I349"/>
    </row>
    <row r="350" spans="1:9" s="24" customFormat="1">
      <c r="A350" s="47">
        <f>+'100K Limitation'!A350</f>
        <v>0</v>
      </c>
      <c r="B350" s="51" t="str">
        <f>IF('100K Limitation'!C350-'100K Limitation'!E350='100K Limitation'!D350,"N/A",'100K Limitation'!C350)</f>
        <v>N/A</v>
      </c>
      <c r="C350" s="51">
        <f t="shared" si="18"/>
        <v>0</v>
      </c>
      <c r="D350" s="43"/>
      <c r="E350" s="52">
        <f t="shared" si="19"/>
        <v>0</v>
      </c>
      <c r="F350" s="51">
        <f t="shared" si="20"/>
        <v>0</v>
      </c>
      <c r="H350"/>
      <c r="I350"/>
    </row>
    <row r="351" spans="1:9" s="24" customFormat="1">
      <c r="A351" s="47">
        <f>+'100K Limitation'!A351</f>
        <v>0</v>
      </c>
      <c r="B351" s="51" t="str">
        <f>IF('100K Limitation'!C351-'100K Limitation'!E351='100K Limitation'!D351,"N/A",'100K Limitation'!C351)</f>
        <v>N/A</v>
      </c>
      <c r="C351" s="51">
        <f t="shared" si="18"/>
        <v>0</v>
      </c>
      <c r="D351" s="43"/>
      <c r="E351" s="52">
        <f t="shared" si="19"/>
        <v>0</v>
      </c>
      <c r="F351" s="51">
        <f t="shared" si="20"/>
        <v>0</v>
      </c>
      <c r="H351"/>
      <c r="I351"/>
    </row>
    <row r="352" spans="1:9" s="24" customFormat="1">
      <c r="A352" s="47">
        <f>+'100K Limitation'!A352</f>
        <v>0</v>
      </c>
      <c r="B352" s="51" t="str">
        <f>IF('100K Limitation'!C352-'100K Limitation'!E352='100K Limitation'!D352,"N/A",'100K Limitation'!C352)</f>
        <v>N/A</v>
      </c>
      <c r="C352" s="51">
        <f t="shared" si="18"/>
        <v>0</v>
      </c>
      <c r="D352" s="43"/>
      <c r="E352" s="52">
        <f t="shared" si="19"/>
        <v>0</v>
      </c>
      <c r="F352" s="51">
        <f t="shared" si="20"/>
        <v>0</v>
      </c>
      <c r="H352"/>
      <c r="I352"/>
    </row>
    <row r="353" spans="1:9" s="24" customFormat="1">
      <c r="A353" s="47">
        <f>+'100K Limitation'!A353</f>
        <v>0</v>
      </c>
      <c r="B353" s="51" t="str">
        <f>IF('100K Limitation'!C353-'100K Limitation'!E353='100K Limitation'!D353,"N/A",'100K Limitation'!C353)</f>
        <v>N/A</v>
      </c>
      <c r="C353" s="51">
        <f t="shared" si="18"/>
        <v>0</v>
      </c>
      <c r="D353" s="43"/>
      <c r="E353" s="52">
        <f t="shared" si="19"/>
        <v>0</v>
      </c>
      <c r="F353" s="51">
        <f t="shared" si="20"/>
        <v>0</v>
      </c>
      <c r="H353"/>
      <c r="I353"/>
    </row>
    <row r="354" spans="1:9" s="24" customFormat="1">
      <c r="A354" s="47">
        <f>+'100K Limitation'!A354</f>
        <v>0</v>
      </c>
      <c r="B354" s="51" t="str">
        <f>IF('100K Limitation'!C354-'100K Limitation'!E354='100K Limitation'!D354,"N/A",'100K Limitation'!C354)</f>
        <v>N/A</v>
      </c>
      <c r="C354" s="51">
        <f t="shared" si="18"/>
        <v>0</v>
      </c>
      <c r="D354" s="43"/>
      <c r="E354" s="52">
        <f t="shared" si="19"/>
        <v>0</v>
      </c>
      <c r="F354" s="51">
        <f t="shared" si="20"/>
        <v>0</v>
      </c>
      <c r="H354"/>
      <c r="I354"/>
    </row>
    <row r="355" spans="1:9" s="24" customFormat="1">
      <c r="A355" s="47">
        <f>+'100K Limitation'!A355</f>
        <v>0</v>
      </c>
      <c r="B355" s="51" t="str">
        <f>IF('100K Limitation'!C355-'100K Limitation'!E355='100K Limitation'!D355,"N/A",'100K Limitation'!C355)</f>
        <v>N/A</v>
      </c>
      <c r="C355" s="51">
        <f t="shared" si="18"/>
        <v>0</v>
      </c>
      <c r="D355" s="43"/>
      <c r="E355" s="52">
        <f t="shared" si="19"/>
        <v>0</v>
      </c>
      <c r="F355" s="51">
        <f t="shared" si="20"/>
        <v>0</v>
      </c>
      <c r="H355"/>
      <c r="I355"/>
    </row>
    <row r="356" spans="1:9" s="24" customFormat="1">
      <c r="A356" s="47">
        <f>+'100K Limitation'!A356</f>
        <v>0</v>
      </c>
      <c r="B356" s="51" t="str">
        <f>IF('100K Limitation'!C356-'100K Limitation'!E356='100K Limitation'!D356,"N/A",'100K Limitation'!C356)</f>
        <v>N/A</v>
      </c>
      <c r="C356" s="51">
        <f t="shared" si="18"/>
        <v>0</v>
      </c>
      <c r="D356" s="43"/>
      <c r="E356" s="52">
        <f t="shared" si="19"/>
        <v>0</v>
      </c>
      <c r="F356" s="51">
        <f t="shared" si="20"/>
        <v>0</v>
      </c>
      <c r="H356"/>
      <c r="I356"/>
    </row>
    <row r="357" spans="1:9" s="24" customFormat="1">
      <c r="A357" s="47">
        <f>+'100K Limitation'!A357</f>
        <v>0</v>
      </c>
      <c r="B357" s="51" t="str">
        <f>IF('100K Limitation'!C357-'100K Limitation'!E357='100K Limitation'!D357,"N/A",'100K Limitation'!C357)</f>
        <v>N/A</v>
      </c>
      <c r="C357" s="51">
        <f t="shared" si="18"/>
        <v>0</v>
      </c>
      <c r="D357" s="43"/>
      <c r="E357" s="52">
        <f t="shared" si="19"/>
        <v>0</v>
      </c>
      <c r="F357" s="51">
        <f t="shared" si="20"/>
        <v>0</v>
      </c>
      <c r="H357"/>
      <c r="I357"/>
    </row>
    <row r="358" spans="1:9" s="24" customFormat="1">
      <c r="A358" s="47">
        <f>+'100K Limitation'!A358</f>
        <v>0</v>
      </c>
      <c r="B358" s="51" t="str">
        <f>IF('100K Limitation'!C358-'100K Limitation'!E358='100K Limitation'!D358,"N/A",'100K Limitation'!C358)</f>
        <v>N/A</v>
      </c>
      <c r="C358" s="51">
        <f t="shared" si="18"/>
        <v>0</v>
      </c>
      <c r="D358" s="43"/>
      <c r="E358" s="52">
        <f t="shared" si="19"/>
        <v>0</v>
      </c>
      <c r="F358" s="51">
        <f t="shared" si="20"/>
        <v>0</v>
      </c>
      <c r="H358"/>
      <c r="I358"/>
    </row>
    <row r="359" spans="1:9" s="24" customFormat="1">
      <c r="A359" s="47">
        <f>+'100K Limitation'!A359</f>
        <v>0</v>
      </c>
      <c r="B359" s="51" t="str">
        <f>IF('100K Limitation'!C359-'100K Limitation'!E359='100K Limitation'!D359,"N/A",'100K Limitation'!C359)</f>
        <v>N/A</v>
      </c>
      <c r="C359" s="51">
        <f t="shared" si="18"/>
        <v>0</v>
      </c>
      <c r="D359" s="43"/>
      <c r="E359" s="52">
        <f t="shared" si="19"/>
        <v>0</v>
      </c>
      <c r="F359" s="51">
        <f t="shared" si="20"/>
        <v>0</v>
      </c>
      <c r="H359"/>
      <c r="I359"/>
    </row>
    <row r="360" spans="1:9" s="24" customFormat="1">
      <c r="A360" s="47">
        <f>+'100K Limitation'!A360</f>
        <v>0</v>
      </c>
      <c r="B360" s="51" t="str">
        <f>IF('100K Limitation'!C360-'100K Limitation'!E360='100K Limitation'!D360,"N/A",'100K Limitation'!C360)</f>
        <v>N/A</v>
      </c>
      <c r="C360" s="51">
        <f t="shared" si="18"/>
        <v>0</v>
      </c>
      <c r="D360" s="43"/>
      <c r="E360" s="52">
        <f t="shared" si="19"/>
        <v>0</v>
      </c>
      <c r="F360" s="51">
        <f t="shared" si="20"/>
        <v>0</v>
      </c>
      <c r="H360"/>
      <c r="I360"/>
    </row>
    <row r="361" spans="1:9" s="24" customFormat="1">
      <c r="A361" s="47">
        <f>+'100K Limitation'!A361</f>
        <v>0</v>
      </c>
      <c r="B361" s="51" t="str">
        <f>IF('100K Limitation'!C361-'100K Limitation'!E361='100K Limitation'!D361,"N/A",'100K Limitation'!C361)</f>
        <v>N/A</v>
      </c>
      <c r="C361" s="51">
        <f t="shared" si="18"/>
        <v>0</v>
      </c>
      <c r="D361" s="43"/>
      <c r="E361" s="52">
        <f t="shared" si="19"/>
        <v>0</v>
      </c>
      <c r="F361" s="51">
        <f t="shared" si="20"/>
        <v>0</v>
      </c>
      <c r="H361"/>
      <c r="I361"/>
    </row>
    <row r="362" spans="1:9" s="24" customFormat="1">
      <c r="A362" s="47">
        <f>+'100K Limitation'!A362</f>
        <v>0</v>
      </c>
      <c r="B362" s="51" t="str">
        <f>IF('100K Limitation'!C362-'100K Limitation'!E362='100K Limitation'!D362,"N/A",'100K Limitation'!C362)</f>
        <v>N/A</v>
      </c>
      <c r="C362" s="51">
        <f t="shared" si="18"/>
        <v>0</v>
      </c>
      <c r="D362" s="43"/>
      <c r="E362" s="52">
        <f t="shared" si="19"/>
        <v>0</v>
      </c>
      <c r="F362" s="51">
        <f t="shared" si="20"/>
        <v>0</v>
      </c>
      <c r="H362"/>
      <c r="I362"/>
    </row>
    <row r="363" spans="1:9" s="24" customFormat="1">
      <c r="A363" s="47">
        <f>+'100K Limitation'!A363</f>
        <v>0</v>
      </c>
      <c r="B363" s="51" t="str">
        <f>IF('100K Limitation'!C363-'100K Limitation'!E363='100K Limitation'!D363,"N/A",'100K Limitation'!C363)</f>
        <v>N/A</v>
      </c>
      <c r="C363" s="51">
        <f t="shared" si="18"/>
        <v>0</v>
      </c>
      <c r="D363" s="43"/>
      <c r="E363" s="52">
        <f t="shared" si="19"/>
        <v>0</v>
      </c>
      <c r="F363" s="51">
        <f t="shared" si="20"/>
        <v>0</v>
      </c>
      <c r="H363"/>
      <c r="I363"/>
    </row>
    <row r="364" spans="1:9" s="24" customFormat="1">
      <c r="A364" s="47">
        <f>+'100K Limitation'!A364</f>
        <v>0</v>
      </c>
      <c r="B364" s="51" t="str">
        <f>IF('100K Limitation'!C364-'100K Limitation'!E364='100K Limitation'!D364,"N/A",'100K Limitation'!C364)</f>
        <v>N/A</v>
      </c>
      <c r="C364" s="51">
        <f t="shared" si="18"/>
        <v>0</v>
      </c>
      <c r="D364" s="43"/>
      <c r="E364" s="52">
        <f t="shared" si="19"/>
        <v>0</v>
      </c>
      <c r="F364" s="51">
        <f t="shared" si="20"/>
        <v>0</v>
      </c>
      <c r="H364"/>
      <c r="I364"/>
    </row>
    <row r="365" spans="1:9" s="24" customFormat="1">
      <c r="A365" s="47">
        <f>+'100K Limitation'!A365</f>
        <v>0</v>
      </c>
      <c r="B365" s="51" t="str">
        <f>IF('100K Limitation'!C365-'100K Limitation'!E365='100K Limitation'!D365,"N/A",'100K Limitation'!C365)</f>
        <v>N/A</v>
      </c>
      <c r="C365" s="51">
        <f t="shared" si="18"/>
        <v>0</v>
      </c>
      <c r="D365" s="43"/>
      <c r="E365" s="52">
        <f t="shared" si="19"/>
        <v>0</v>
      </c>
      <c r="F365" s="51">
        <f t="shared" si="20"/>
        <v>0</v>
      </c>
      <c r="H365"/>
      <c r="I365"/>
    </row>
    <row r="366" spans="1:9" s="24" customFormat="1">
      <c r="A366" s="47">
        <f>+'100K Limitation'!A366</f>
        <v>0</v>
      </c>
      <c r="B366" s="51" t="str">
        <f>IF('100K Limitation'!C366-'100K Limitation'!E366='100K Limitation'!D366,"N/A",'100K Limitation'!C366)</f>
        <v>N/A</v>
      </c>
      <c r="C366" s="51">
        <f t="shared" si="18"/>
        <v>0</v>
      </c>
      <c r="D366" s="43"/>
      <c r="E366" s="52">
        <f t="shared" si="19"/>
        <v>0</v>
      </c>
      <c r="F366" s="51">
        <f t="shared" si="20"/>
        <v>0</v>
      </c>
      <c r="H366"/>
      <c r="I366"/>
    </row>
    <row r="367" spans="1:9" s="24" customFormat="1">
      <c r="A367" s="47">
        <f>+'100K Limitation'!A367</f>
        <v>0</v>
      </c>
      <c r="B367" s="51" t="str">
        <f>IF('100K Limitation'!C367-'100K Limitation'!E367='100K Limitation'!D367,"N/A",'100K Limitation'!C367)</f>
        <v>N/A</v>
      </c>
      <c r="C367" s="51">
        <f t="shared" si="18"/>
        <v>0</v>
      </c>
      <c r="D367" s="43"/>
      <c r="E367" s="52">
        <f t="shared" si="19"/>
        <v>0</v>
      </c>
      <c r="F367" s="51">
        <f t="shared" si="20"/>
        <v>0</v>
      </c>
      <c r="H367"/>
      <c r="I367"/>
    </row>
    <row r="368" spans="1:9" s="24" customFormat="1">
      <c r="A368" s="47">
        <f>+'100K Limitation'!A368</f>
        <v>0</v>
      </c>
      <c r="B368" s="51" t="str">
        <f>IF('100K Limitation'!C368-'100K Limitation'!E368='100K Limitation'!D368,"N/A",'100K Limitation'!C368)</f>
        <v>N/A</v>
      </c>
      <c r="C368" s="51">
        <f t="shared" si="18"/>
        <v>0</v>
      </c>
      <c r="D368" s="43"/>
      <c r="E368" s="52">
        <f t="shared" si="19"/>
        <v>0</v>
      </c>
      <c r="F368" s="51">
        <f t="shared" si="20"/>
        <v>0</v>
      </c>
      <c r="H368"/>
      <c r="I368"/>
    </row>
    <row r="369" spans="1:9" s="24" customFormat="1">
      <c r="A369" s="47">
        <f>+'100K Limitation'!A369</f>
        <v>0</v>
      </c>
      <c r="B369" s="51" t="str">
        <f>IF('100K Limitation'!C369-'100K Limitation'!E369='100K Limitation'!D369,"N/A",'100K Limitation'!C369)</f>
        <v>N/A</v>
      </c>
      <c r="C369" s="51">
        <f t="shared" si="18"/>
        <v>0</v>
      </c>
      <c r="D369" s="43"/>
      <c r="E369" s="52">
        <f t="shared" si="19"/>
        <v>0</v>
      </c>
      <c r="F369" s="51">
        <f t="shared" si="20"/>
        <v>0</v>
      </c>
      <c r="H369"/>
      <c r="I369"/>
    </row>
    <row r="370" spans="1:9" s="24" customFormat="1">
      <c r="A370" s="47">
        <f>+'100K Limitation'!A370</f>
        <v>0</v>
      </c>
      <c r="B370" s="51" t="str">
        <f>IF('100K Limitation'!C370-'100K Limitation'!E370='100K Limitation'!D370,"N/A",'100K Limitation'!C370)</f>
        <v>N/A</v>
      </c>
      <c r="C370" s="51">
        <f t="shared" si="18"/>
        <v>0</v>
      </c>
      <c r="D370" s="43"/>
      <c r="E370" s="52">
        <f t="shared" si="19"/>
        <v>0</v>
      </c>
      <c r="F370" s="51">
        <f t="shared" si="20"/>
        <v>0</v>
      </c>
      <c r="H370"/>
      <c r="I370"/>
    </row>
    <row r="371" spans="1:9" s="24" customFormat="1">
      <c r="A371" s="47">
        <f>+'100K Limitation'!A371</f>
        <v>0</v>
      </c>
      <c r="B371" s="51" t="str">
        <f>IF('100K Limitation'!C371-'100K Limitation'!E371='100K Limitation'!D371,"N/A",'100K Limitation'!C371)</f>
        <v>N/A</v>
      </c>
      <c r="C371" s="51">
        <f t="shared" si="18"/>
        <v>0</v>
      </c>
      <c r="D371" s="43"/>
      <c r="E371" s="52">
        <f t="shared" si="19"/>
        <v>0</v>
      </c>
      <c r="F371" s="51">
        <f t="shared" si="20"/>
        <v>0</v>
      </c>
      <c r="H371"/>
      <c r="I371"/>
    </row>
    <row r="372" spans="1:9" s="24" customFormat="1">
      <c r="A372" s="47">
        <f>+'100K Limitation'!A372</f>
        <v>0</v>
      </c>
      <c r="B372" s="51" t="str">
        <f>IF('100K Limitation'!C372-'100K Limitation'!E372='100K Limitation'!D372,"N/A",'100K Limitation'!C372)</f>
        <v>N/A</v>
      </c>
      <c r="C372" s="51">
        <f t="shared" si="18"/>
        <v>0</v>
      </c>
      <c r="D372" s="43"/>
      <c r="E372" s="52">
        <f t="shared" si="19"/>
        <v>0</v>
      </c>
      <c r="F372" s="51">
        <f t="shared" si="20"/>
        <v>0</v>
      </c>
      <c r="H372"/>
      <c r="I372"/>
    </row>
    <row r="373" spans="1:9" s="24" customFormat="1">
      <c r="A373" s="47">
        <f>+'100K Limitation'!A373</f>
        <v>0</v>
      </c>
      <c r="B373" s="51" t="str">
        <f>IF('100K Limitation'!C373-'100K Limitation'!E373='100K Limitation'!D373,"N/A",'100K Limitation'!C373)</f>
        <v>N/A</v>
      </c>
      <c r="C373" s="51">
        <f t="shared" si="18"/>
        <v>0</v>
      </c>
      <c r="D373" s="43"/>
      <c r="E373" s="52">
        <f t="shared" si="19"/>
        <v>0</v>
      </c>
      <c r="F373" s="51">
        <f t="shared" si="20"/>
        <v>0</v>
      </c>
      <c r="H373"/>
      <c r="I373"/>
    </row>
    <row r="374" spans="1:9" s="24" customFormat="1">
      <c r="A374" s="47">
        <f>+'100K Limitation'!A374</f>
        <v>0</v>
      </c>
      <c r="B374" s="51" t="str">
        <f>IF('100K Limitation'!C374-'100K Limitation'!E374='100K Limitation'!D374,"N/A",'100K Limitation'!C374)</f>
        <v>N/A</v>
      </c>
      <c r="C374" s="51">
        <f t="shared" si="18"/>
        <v>0</v>
      </c>
      <c r="D374" s="43"/>
      <c r="E374" s="52">
        <f t="shared" si="19"/>
        <v>0</v>
      </c>
      <c r="F374" s="51">
        <f t="shared" si="20"/>
        <v>0</v>
      </c>
      <c r="H374"/>
      <c r="I374"/>
    </row>
    <row r="375" spans="1:9" s="24" customFormat="1">
      <c r="A375" s="47">
        <f>+'100K Limitation'!A375</f>
        <v>0</v>
      </c>
      <c r="B375" s="51" t="str">
        <f>IF('100K Limitation'!C375-'100K Limitation'!E375='100K Limitation'!D375,"N/A",'100K Limitation'!C375)</f>
        <v>N/A</v>
      </c>
      <c r="C375" s="51">
        <f t="shared" si="18"/>
        <v>0</v>
      </c>
      <c r="D375" s="43"/>
      <c r="E375" s="52">
        <f t="shared" si="19"/>
        <v>0</v>
      </c>
      <c r="F375" s="51">
        <f t="shared" si="20"/>
        <v>0</v>
      </c>
      <c r="H375"/>
      <c r="I375"/>
    </row>
    <row r="376" spans="1:9" s="24" customFormat="1">
      <c r="A376" s="47">
        <f>+'100K Limitation'!A376</f>
        <v>0</v>
      </c>
      <c r="B376" s="51" t="str">
        <f>IF('100K Limitation'!C376-'100K Limitation'!E376='100K Limitation'!D376,"N/A",'100K Limitation'!C376)</f>
        <v>N/A</v>
      </c>
      <c r="C376" s="51">
        <f t="shared" si="18"/>
        <v>0</v>
      </c>
      <c r="D376" s="43"/>
      <c r="E376" s="52">
        <f t="shared" si="19"/>
        <v>0</v>
      </c>
      <c r="F376" s="51">
        <f t="shared" si="20"/>
        <v>0</v>
      </c>
      <c r="H376"/>
      <c r="I376"/>
    </row>
    <row r="377" spans="1:9" s="24" customFormat="1">
      <c r="A377" s="47">
        <f>+'100K Limitation'!A377</f>
        <v>0</v>
      </c>
      <c r="B377" s="51" t="str">
        <f>IF('100K Limitation'!C377-'100K Limitation'!E377='100K Limitation'!D377,"N/A",'100K Limitation'!C377)</f>
        <v>N/A</v>
      </c>
      <c r="C377" s="51">
        <f t="shared" si="18"/>
        <v>0</v>
      </c>
      <c r="D377" s="43"/>
      <c r="E377" s="52">
        <f t="shared" si="19"/>
        <v>0</v>
      </c>
      <c r="F377" s="51">
        <f t="shared" si="20"/>
        <v>0</v>
      </c>
      <c r="H377"/>
      <c r="I377"/>
    </row>
    <row r="378" spans="1:9" s="24" customFormat="1">
      <c r="A378" s="47">
        <f>+'100K Limitation'!A378</f>
        <v>0</v>
      </c>
      <c r="B378" s="51" t="str">
        <f>IF('100K Limitation'!C378-'100K Limitation'!E378='100K Limitation'!D378,"N/A",'100K Limitation'!C378)</f>
        <v>N/A</v>
      </c>
      <c r="C378" s="51">
        <f t="shared" si="18"/>
        <v>0</v>
      </c>
      <c r="D378" s="43"/>
      <c r="E378" s="52">
        <f t="shared" si="19"/>
        <v>0</v>
      </c>
      <c r="F378" s="51">
        <f t="shared" si="20"/>
        <v>0</v>
      </c>
      <c r="H378"/>
      <c r="I378"/>
    </row>
    <row r="379" spans="1:9" s="24" customFormat="1">
      <c r="A379" s="47">
        <f>+'100K Limitation'!A379</f>
        <v>0</v>
      </c>
      <c r="B379" s="51" t="str">
        <f>IF('100K Limitation'!C379-'100K Limitation'!E379='100K Limitation'!D379,"N/A",'100K Limitation'!C379)</f>
        <v>N/A</v>
      </c>
      <c r="C379" s="51">
        <f t="shared" si="18"/>
        <v>0</v>
      </c>
      <c r="D379" s="43"/>
      <c r="E379" s="52">
        <f t="shared" si="19"/>
        <v>0</v>
      </c>
      <c r="F379" s="51">
        <f t="shared" si="20"/>
        <v>0</v>
      </c>
      <c r="H379"/>
      <c r="I379"/>
    </row>
    <row r="380" spans="1:9" s="24" customFormat="1">
      <c r="A380" s="47">
        <f>+'100K Limitation'!A380</f>
        <v>0</v>
      </c>
      <c r="B380" s="51" t="str">
        <f>IF('100K Limitation'!C380-'100K Limitation'!E380='100K Limitation'!D380,"N/A",'100K Limitation'!C380)</f>
        <v>N/A</v>
      </c>
      <c r="C380" s="51">
        <f t="shared" si="18"/>
        <v>0</v>
      </c>
      <c r="D380" s="43"/>
      <c r="E380" s="52">
        <f t="shared" si="19"/>
        <v>0</v>
      </c>
      <c r="F380" s="51">
        <f t="shared" si="20"/>
        <v>0</v>
      </c>
      <c r="H380"/>
      <c r="I380"/>
    </row>
    <row r="381" spans="1:9" s="24" customFormat="1">
      <c r="A381" s="47">
        <f>+'100K Limitation'!A381</f>
        <v>0</v>
      </c>
      <c r="B381" s="51" t="str">
        <f>IF('100K Limitation'!C381-'100K Limitation'!E381='100K Limitation'!D381,"N/A",'100K Limitation'!C381)</f>
        <v>N/A</v>
      </c>
      <c r="C381" s="51">
        <f t="shared" si="18"/>
        <v>0</v>
      </c>
      <c r="D381" s="43"/>
      <c r="E381" s="52">
        <f t="shared" si="19"/>
        <v>0</v>
      </c>
      <c r="F381" s="51">
        <f t="shared" si="20"/>
        <v>0</v>
      </c>
      <c r="H381"/>
      <c r="I381"/>
    </row>
    <row r="382" spans="1:9" s="24" customFormat="1">
      <c r="A382" s="47">
        <f>+'100K Limitation'!A382</f>
        <v>0</v>
      </c>
      <c r="B382" s="51" t="str">
        <f>IF('100K Limitation'!C382-'100K Limitation'!E382='100K Limitation'!D382,"N/A",'100K Limitation'!C382)</f>
        <v>N/A</v>
      </c>
      <c r="C382" s="51">
        <f t="shared" si="18"/>
        <v>0</v>
      </c>
      <c r="D382" s="43"/>
      <c r="E382" s="52">
        <f t="shared" si="19"/>
        <v>0</v>
      </c>
      <c r="F382" s="51">
        <f t="shared" si="20"/>
        <v>0</v>
      </c>
      <c r="H382"/>
      <c r="I382"/>
    </row>
    <row r="383" spans="1:9" s="24" customFormat="1">
      <c r="A383" s="47">
        <f>+'100K Limitation'!A383</f>
        <v>0</v>
      </c>
      <c r="B383" s="51" t="str">
        <f>IF('100K Limitation'!C383-'100K Limitation'!E383='100K Limitation'!D383,"N/A",'100K Limitation'!C383)</f>
        <v>N/A</v>
      </c>
      <c r="C383" s="51">
        <f t="shared" si="18"/>
        <v>0</v>
      </c>
      <c r="D383" s="43"/>
      <c r="E383" s="52">
        <f t="shared" si="19"/>
        <v>0</v>
      </c>
      <c r="F383" s="51">
        <f t="shared" si="20"/>
        <v>0</v>
      </c>
      <c r="H383"/>
      <c r="I383"/>
    </row>
    <row r="384" spans="1:9" s="24" customFormat="1">
      <c r="A384" s="47">
        <f>+'100K Limitation'!A384</f>
        <v>0</v>
      </c>
      <c r="B384" s="51" t="str">
        <f>IF('100K Limitation'!C384-'100K Limitation'!E384='100K Limitation'!D384,"N/A",'100K Limitation'!C384)</f>
        <v>N/A</v>
      </c>
      <c r="C384" s="51">
        <f t="shared" si="18"/>
        <v>0</v>
      </c>
      <c r="D384" s="43"/>
      <c r="E384" s="52">
        <f t="shared" si="19"/>
        <v>0</v>
      </c>
      <c r="F384" s="51">
        <f t="shared" si="20"/>
        <v>0</v>
      </c>
      <c r="H384"/>
      <c r="I384"/>
    </row>
    <row r="385" spans="1:9" s="24" customFormat="1">
      <c r="A385" s="47">
        <f>+'100K Limitation'!A385</f>
        <v>0</v>
      </c>
      <c r="B385" s="51" t="str">
        <f>IF('100K Limitation'!C385-'100K Limitation'!E385='100K Limitation'!D385,"N/A",'100K Limitation'!C385)</f>
        <v>N/A</v>
      </c>
      <c r="C385" s="51">
        <f t="shared" si="18"/>
        <v>0</v>
      </c>
      <c r="D385" s="43"/>
      <c r="E385" s="52">
        <f t="shared" si="19"/>
        <v>0</v>
      </c>
      <c r="F385" s="51">
        <f t="shared" si="20"/>
        <v>0</v>
      </c>
      <c r="H385"/>
      <c r="I385"/>
    </row>
    <row r="386" spans="1:9" s="24" customFormat="1">
      <c r="A386" s="47">
        <f>+'100K Limitation'!A386</f>
        <v>0</v>
      </c>
      <c r="B386" s="51" t="str">
        <f>IF('100K Limitation'!C386-'100K Limitation'!E386='100K Limitation'!D386,"N/A",'100K Limitation'!C386)</f>
        <v>N/A</v>
      </c>
      <c r="C386" s="51">
        <f t="shared" si="18"/>
        <v>0</v>
      </c>
      <c r="D386" s="43"/>
      <c r="E386" s="52">
        <f t="shared" si="19"/>
        <v>0</v>
      </c>
      <c r="F386" s="51">
        <f t="shared" si="20"/>
        <v>0</v>
      </c>
      <c r="H386"/>
      <c r="I386"/>
    </row>
    <row r="387" spans="1:9" s="24" customFormat="1">
      <c r="A387" s="47">
        <f>+'100K Limitation'!A387</f>
        <v>0</v>
      </c>
      <c r="B387" s="51" t="str">
        <f>IF('100K Limitation'!C387-'100K Limitation'!E387='100K Limitation'!D387,"N/A",'100K Limitation'!C387)</f>
        <v>N/A</v>
      </c>
      <c r="C387" s="51">
        <f t="shared" si="18"/>
        <v>0</v>
      </c>
      <c r="D387" s="43"/>
      <c r="E387" s="52">
        <f t="shared" si="19"/>
        <v>0</v>
      </c>
      <c r="F387" s="51">
        <f t="shared" si="20"/>
        <v>0</v>
      </c>
      <c r="H387"/>
      <c r="I387"/>
    </row>
    <row r="388" spans="1:9" s="24" customFormat="1">
      <c r="A388" s="47">
        <f>+'100K Limitation'!A388</f>
        <v>0</v>
      </c>
      <c r="B388" s="51" t="str">
        <f>IF('100K Limitation'!C388-'100K Limitation'!E388='100K Limitation'!D388,"N/A",'100K Limitation'!C388)</f>
        <v>N/A</v>
      </c>
      <c r="C388" s="51">
        <f t="shared" si="18"/>
        <v>0</v>
      </c>
      <c r="D388" s="43"/>
      <c r="E388" s="52">
        <f t="shared" si="19"/>
        <v>0</v>
      </c>
      <c r="F388" s="51">
        <f t="shared" si="20"/>
        <v>0</v>
      </c>
      <c r="H388"/>
      <c r="I388"/>
    </row>
    <row r="389" spans="1:9" s="24" customFormat="1">
      <c r="A389" s="47">
        <f>+'100K Limitation'!A389</f>
        <v>0</v>
      </c>
      <c r="B389" s="51" t="str">
        <f>IF('100K Limitation'!C389-'100K Limitation'!E389='100K Limitation'!D389,"N/A",'100K Limitation'!C389)</f>
        <v>N/A</v>
      </c>
      <c r="C389" s="51">
        <f t="shared" si="18"/>
        <v>0</v>
      </c>
      <c r="D389" s="43"/>
      <c r="E389" s="52">
        <f t="shared" si="19"/>
        <v>0</v>
      </c>
      <c r="F389" s="51">
        <f t="shared" si="20"/>
        <v>0</v>
      </c>
      <c r="H389"/>
      <c r="I389"/>
    </row>
    <row r="390" spans="1:9" s="24" customFormat="1">
      <c r="A390" s="47">
        <f>+'100K Limitation'!A390</f>
        <v>0</v>
      </c>
      <c r="B390" s="51" t="str">
        <f>IF('100K Limitation'!C390-'100K Limitation'!E390='100K Limitation'!D390,"N/A",'100K Limitation'!C390)</f>
        <v>N/A</v>
      </c>
      <c r="C390" s="51">
        <f t="shared" si="18"/>
        <v>0</v>
      </c>
      <c r="D390" s="43"/>
      <c r="E390" s="52">
        <f t="shared" si="19"/>
        <v>0</v>
      </c>
      <c r="F390" s="51">
        <f t="shared" si="20"/>
        <v>0</v>
      </c>
      <c r="H390"/>
      <c r="I390"/>
    </row>
    <row r="391" spans="1:9" s="24" customFormat="1">
      <c r="A391" s="47">
        <f>+'100K Limitation'!A391</f>
        <v>0</v>
      </c>
      <c r="B391" s="51" t="str">
        <f>IF('100K Limitation'!C391-'100K Limitation'!E391='100K Limitation'!D391,"N/A",'100K Limitation'!C391)</f>
        <v>N/A</v>
      </c>
      <c r="C391" s="51">
        <f t="shared" si="18"/>
        <v>0</v>
      </c>
      <c r="D391" s="43"/>
      <c r="E391" s="52">
        <f t="shared" si="19"/>
        <v>0</v>
      </c>
      <c r="F391" s="51">
        <f t="shared" si="20"/>
        <v>0</v>
      </c>
      <c r="H391"/>
      <c r="I391"/>
    </row>
    <row r="392" spans="1:9" s="24" customFormat="1">
      <c r="A392" s="47">
        <f>+'100K Limitation'!A392</f>
        <v>0</v>
      </c>
      <c r="B392" s="51" t="str">
        <f>IF('100K Limitation'!C392-'100K Limitation'!E392='100K Limitation'!D392,"N/A",'100K Limitation'!C392)</f>
        <v>N/A</v>
      </c>
      <c r="C392" s="51">
        <f t="shared" si="18"/>
        <v>0</v>
      </c>
      <c r="D392" s="43"/>
      <c r="E392" s="52">
        <f t="shared" si="19"/>
        <v>0</v>
      </c>
      <c r="F392" s="51">
        <f t="shared" si="20"/>
        <v>0</v>
      </c>
      <c r="H392"/>
      <c r="I392"/>
    </row>
    <row r="393" spans="1:9" s="24" customFormat="1">
      <c r="A393" s="47">
        <f>+'100K Limitation'!A393</f>
        <v>0</v>
      </c>
      <c r="B393" s="51" t="str">
        <f>IF('100K Limitation'!C393-'100K Limitation'!E393='100K Limitation'!D393,"N/A",'100K Limitation'!C393)</f>
        <v>N/A</v>
      </c>
      <c r="C393" s="51">
        <f t="shared" si="18"/>
        <v>0</v>
      </c>
      <c r="D393" s="43"/>
      <c r="E393" s="52">
        <f t="shared" si="19"/>
        <v>0</v>
      </c>
      <c r="F393" s="51">
        <f t="shared" si="20"/>
        <v>0</v>
      </c>
      <c r="H393"/>
      <c r="I393"/>
    </row>
    <row r="394" spans="1:9" s="24" customFormat="1">
      <c r="A394" s="47">
        <f>+'100K Limitation'!A394</f>
        <v>0</v>
      </c>
      <c r="B394" s="51" t="str">
        <f>IF('100K Limitation'!C394-'100K Limitation'!E394='100K Limitation'!D394,"N/A",'100K Limitation'!C394)</f>
        <v>N/A</v>
      </c>
      <c r="C394" s="51">
        <f t="shared" si="18"/>
        <v>0</v>
      </c>
      <c r="D394" s="43"/>
      <c r="E394" s="52">
        <f t="shared" si="19"/>
        <v>0</v>
      </c>
      <c r="F394" s="51">
        <f t="shared" si="20"/>
        <v>0</v>
      </c>
      <c r="H394"/>
      <c r="I394"/>
    </row>
    <row r="395" spans="1:9" s="24" customFormat="1">
      <c r="A395" s="47">
        <f>+'100K Limitation'!A395</f>
        <v>0</v>
      </c>
      <c r="B395" s="51" t="str">
        <f>IF('100K Limitation'!C395-'100K Limitation'!E395='100K Limitation'!D395,"N/A",'100K Limitation'!C395)</f>
        <v>N/A</v>
      </c>
      <c r="C395" s="51">
        <f t="shared" si="18"/>
        <v>0</v>
      </c>
      <c r="D395" s="43"/>
      <c r="E395" s="52">
        <f t="shared" si="19"/>
        <v>0</v>
      </c>
      <c r="F395" s="51">
        <f t="shared" si="20"/>
        <v>0</v>
      </c>
      <c r="H395"/>
      <c r="I395"/>
    </row>
    <row r="396" spans="1:9" s="24" customFormat="1">
      <c r="A396" s="47">
        <f>+'100K Limitation'!A396</f>
        <v>0</v>
      </c>
      <c r="B396" s="51" t="str">
        <f>IF('100K Limitation'!C396-'100K Limitation'!E396='100K Limitation'!D396,"N/A",'100K Limitation'!C396)</f>
        <v>N/A</v>
      </c>
      <c r="C396" s="51">
        <f t="shared" si="18"/>
        <v>0</v>
      </c>
      <c r="D396" s="43"/>
      <c r="E396" s="52">
        <f t="shared" si="19"/>
        <v>0</v>
      </c>
      <c r="F396" s="51">
        <f t="shared" si="20"/>
        <v>0</v>
      </c>
      <c r="H396"/>
      <c r="I396"/>
    </row>
    <row r="397" spans="1:9" s="24" customFormat="1">
      <c r="A397" s="47">
        <f>+'100K Limitation'!A397</f>
        <v>0</v>
      </c>
      <c r="B397" s="51" t="str">
        <f>IF('100K Limitation'!C397-'100K Limitation'!E397='100K Limitation'!D397,"N/A",'100K Limitation'!C397)</f>
        <v>N/A</v>
      </c>
      <c r="C397" s="51">
        <f t="shared" si="18"/>
        <v>0</v>
      </c>
      <c r="D397" s="43"/>
      <c r="E397" s="52">
        <f t="shared" si="19"/>
        <v>0</v>
      </c>
      <c r="F397" s="51">
        <f t="shared" si="20"/>
        <v>0</v>
      </c>
      <c r="H397"/>
      <c r="I397"/>
    </row>
    <row r="398" spans="1:9" s="24" customFormat="1">
      <c r="A398" s="47">
        <f>+'100K Limitation'!A398</f>
        <v>0</v>
      </c>
      <c r="B398" s="51" t="str">
        <f>IF('100K Limitation'!C398-'100K Limitation'!E398='100K Limitation'!D398,"N/A",'100K Limitation'!C398)</f>
        <v>N/A</v>
      </c>
      <c r="C398" s="51">
        <f t="shared" si="18"/>
        <v>0</v>
      </c>
      <c r="D398" s="43"/>
      <c r="E398" s="52">
        <f t="shared" si="19"/>
        <v>0</v>
      </c>
      <c r="F398" s="51">
        <f t="shared" si="20"/>
        <v>0</v>
      </c>
      <c r="H398"/>
      <c r="I398"/>
    </row>
    <row r="399" spans="1:9" s="24" customFormat="1">
      <c r="A399" s="47">
        <f>+'100K Limitation'!A399</f>
        <v>0</v>
      </c>
      <c r="B399" s="51" t="str">
        <f>IF('100K Limitation'!C399-'100K Limitation'!E399='100K Limitation'!D399,"N/A",'100K Limitation'!C399)</f>
        <v>N/A</v>
      </c>
      <c r="C399" s="51">
        <f t="shared" si="18"/>
        <v>0</v>
      </c>
      <c r="D399" s="43"/>
      <c r="E399" s="52">
        <f t="shared" si="19"/>
        <v>0</v>
      </c>
      <c r="F399" s="51">
        <f t="shared" si="20"/>
        <v>0</v>
      </c>
      <c r="H399"/>
      <c r="I399"/>
    </row>
    <row r="400" spans="1:9" s="24" customFormat="1">
      <c r="A400" s="47">
        <f>+'100K Limitation'!A400</f>
        <v>0</v>
      </c>
      <c r="B400" s="51" t="str">
        <f>IF('100K Limitation'!C400-'100K Limitation'!E400='100K Limitation'!D400,"N/A",'100K Limitation'!C400)</f>
        <v>N/A</v>
      </c>
      <c r="C400" s="51">
        <f t="shared" si="18"/>
        <v>0</v>
      </c>
      <c r="D400" s="43"/>
      <c r="E400" s="52">
        <f t="shared" si="19"/>
        <v>0</v>
      </c>
      <c r="F400" s="51">
        <f t="shared" si="20"/>
        <v>0</v>
      </c>
      <c r="H400"/>
      <c r="I400"/>
    </row>
    <row r="401" spans="1:9" s="24" customFormat="1">
      <c r="A401" s="47">
        <f>+'100K Limitation'!A401</f>
        <v>0</v>
      </c>
      <c r="B401" s="51" t="str">
        <f>IF('100K Limitation'!C401-'100K Limitation'!E401='100K Limitation'!D401,"N/A",'100K Limitation'!C401)</f>
        <v>N/A</v>
      </c>
      <c r="C401" s="51">
        <f t="shared" si="18"/>
        <v>0</v>
      </c>
      <c r="D401" s="43"/>
      <c r="E401" s="52">
        <f t="shared" si="19"/>
        <v>0</v>
      </c>
      <c r="F401" s="51">
        <f t="shared" si="20"/>
        <v>0</v>
      </c>
      <c r="H401"/>
      <c r="I401"/>
    </row>
    <row r="402" spans="1:9" s="24" customFormat="1">
      <c r="A402" s="47">
        <f>+'100K Limitation'!A402</f>
        <v>0</v>
      </c>
      <c r="B402" s="51" t="str">
        <f>IF('100K Limitation'!C402-'100K Limitation'!E402='100K Limitation'!D402,"N/A",'100K Limitation'!C402)</f>
        <v>N/A</v>
      </c>
      <c r="C402" s="51">
        <f t="shared" si="18"/>
        <v>0</v>
      </c>
      <c r="D402" s="43"/>
      <c r="E402" s="52">
        <f t="shared" si="19"/>
        <v>0</v>
      </c>
      <c r="F402" s="51">
        <f t="shared" si="20"/>
        <v>0</v>
      </c>
      <c r="H402"/>
      <c r="I402"/>
    </row>
    <row r="403" spans="1:9" s="24" customFormat="1">
      <c r="A403" s="47">
        <f>+'100K Limitation'!A403</f>
        <v>0</v>
      </c>
      <c r="B403" s="51" t="str">
        <f>IF('100K Limitation'!C403-'100K Limitation'!E403='100K Limitation'!D403,"N/A",'100K Limitation'!C403)</f>
        <v>N/A</v>
      </c>
      <c r="C403" s="51">
        <f t="shared" si="18"/>
        <v>0</v>
      </c>
      <c r="D403" s="43"/>
      <c r="E403" s="52">
        <f t="shared" si="19"/>
        <v>0</v>
      </c>
      <c r="F403" s="51">
        <f t="shared" si="20"/>
        <v>0</v>
      </c>
      <c r="H403"/>
      <c r="I403"/>
    </row>
    <row r="404" spans="1:9" s="24" customFormat="1">
      <c r="A404" s="47">
        <f>+'100K Limitation'!A404</f>
        <v>0</v>
      </c>
      <c r="B404" s="51" t="str">
        <f>IF('100K Limitation'!C404-'100K Limitation'!E404='100K Limitation'!D404,"N/A",'100K Limitation'!C404)</f>
        <v>N/A</v>
      </c>
      <c r="C404" s="51">
        <f t="shared" si="18"/>
        <v>0</v>
      </c>
      <c r="D404" s="43"/>
      <c r="E404" s="52">
        <f t="shared" si="19"/>
        <v>0</v>
      </c>
      <c r="F404" s="51">
        <f t="shared" si="20"/>
        <v>0</v>
      </c>
      <c r="H404"/>
      <c r="I404"/>
    </row>
    <row r="405" spans="1:9" s="24" customFormat="1">
      <c r="A405" s="47">
        <f>+'100K Limitation'!A405</f>
        <v>0</v>
      </c>
      <c r="B405" s="51" t="str">
        <f>IF('100K Limitation'!C405-'100K Limitation'!E405='100K Limitation'!D405,"N/A",'100K Limitation'!C405)</f>
        <v>N/A</v>
      </c>
      <c r="C405" s="51">
        <f t="shared" ref="C405:C468" si="21">IF(B405="N/A",,B405/8*13)</f>
        <v>0</v>
      </c>
      <c r="D405" s="43"/>
      <c r="E405" s="52">
        <f t="shared" ref="E405:E468" si="22">IF(B405="N/A",0,(D405-C405)/D405)</f>
        <v>0</v>
      </c>
      <c r="F405" s="51">
        <f t="shared" ref="F405:F468" si="23">IF(E405&gt;0.25,D405*0.75-C405,0)</f>
        <v>0</v>
      </c>
      <c r="H405"/>
      <c r="I405"/>
    </row>
    <row r="406" spans="1:9" s="24" customFormat="1">
      <c r="A406" s="47">
        <f>+'100K Limitation'!A406</f>
        <v>0</v>
      </c>
      <c r="B406" s="51" t="str">
        <f>IF('100K Limitation'!C406-'100K Limitation'!E406='100K Limitation'!D406,"N/A",'100K Limitation'!C406)</f>
        <v>N/A</v>
      </c>
      <c r="C406" s="51">
        <f t="shared" si="21"/>
        <v>0</v>
      </c>
      <c r="D406" s="43"/>
      <c r="E406" s="52">
        <f t="shared" si="22"/>
        <v>0</v>
      </c>
      <c r="F406" s="51">
        <f t="shared" si="23"/>
        <v>0</v>
      </c>
      <c r="H406"/>
      <c r="I406"/>
    </row>
    <row r="407" spans="1:9" s="24" customFormat="1">
      <c r="A407" s="47">
        <f>+'100K Limitation'!A407</f>
        <v>0</v>
      </c>
      <c r="B407" s="51" t="str">
        <f>IF('100K Limitation'!C407-'100K Limitation'!E407='100K Limitation'!D407,"N/A",'100K Limitation'!C407)</f>
        <v>N/A</v>
      </c>
      <c r="C407" s="51">
        <f t="shared" si="21"/>
        <v>0</v>
      </c>
      <c r="D407" s="43"/>
      <c r="E407" s="52">
        <f t="shared" si="22"/>
        <v>0</v>
      </c>
      <c r="F407" s="51">
        <f t="shared" si="23"/>
        <v>0</v>
      </c>
      <c r="H407"/>
      <c r="I407"/>
    </row>
    <row r="408" spans="1:9" s="24" customFormat="1">
      <c r="A408" s="47">
        <f>+'100K Limitation'!A408</f>
        <v>0</v>
      </c>
      <c r="B408" s="51" t="str">
        <f>IF('100K Limitation'!C408-'100K Limitation'!E408='100K Limitation'!D408,"N/A",'100K Limitation'!C408)</f>
        <v>N/A</v>
      </c>
      <c r="C408" s="51">
        <f t="shared" si="21"/>
        <v>0</v>
      </c>
      <c r="D408" s="43"/>
      <c r="E408" s="52">
        <f t="shared" si="22"/>
        <v>0</v>
      </c>
      <c r="F408" s="51">
        <f t="shared" si="23"/>
        <v>0</v>
      </c>
      <c r="H408"/>
      <c r="I408"/>
    </row>
    <row r="409" spans="1:9" s="24" customFormat="1">
      <c r="A409" s="47">
        <f>+'100K Limitation'!A409</f>
        <v>0</v>
      </c>
      <c r="B409" s="51" t="str">
        <f>IF('100K Limitation'!C409-'100K Limitation'!E409='100K Limitation'!D409,"N/A",'100K Limitation'!C409)</f>
        <v>N/A</v>
      </c>
      <c r="C409" s="51">
        <f t="shared" si="21"/>
        <v>0</v>
      </c>
      <c r="D409" s="43"/>
      <c r="E409" s="52">
        <f t="shared" si="22"/>
        <v>0</v>
      </c>
      <c r="F409" s="51">
        <f t="shared" si="23"/>
        <v>0</v>
      </c>
      <c r="H409"/>
      <c r="I409"/>
    </row>
    <row r="410" spans="1:9" s="24" customFormat="1">
      <c r="A410" s="47">
        <f>+'100K Limitation'!A410</f>
        <v>0</v>
      </c>
      <c r="B410" s="51" t="str">
        <f>IF('100K Limitation'!C410-'100K Limitation'!E410='100K Limitation'!D410,"N/A",'100K Limitation'!C410)</f>
        <v>N/A</v>
      </c>
      <c r="C410" s="51">
        <f t="shared" si="21"/>
        <v>0</v>
      </c>
      <c r="D410" s="43"/>
      <c r="E410" s="52">
        <f t="shared" si="22"/>
        <v>0</v>
      </c>
      <c r="F410" s="51">
        <f t="shared" si="23"/>
        <v>0</v>
      </c>
      <c r="H410"/>
      <c r="I410"/>
    </row>
    <row r="411" spans="1:9" s="24" customFormat="1">
      <c r="A411" s="47">
        <f>+'100K Limitation'!A411</f>
        <v>0</v>
      </c>
      <c r="B411" s="51" t="str">
        <f>IF('100K Limitation'!C411-'100K Limitation'!E411='100K Limitation'!D411,"N/A",'100K Limitation'!C411)</f>
        <v>N/A</v>
      </c>
      <c r="C411" s="51">
        <f t="shared" si="21"/>
        <v>0</v>
      </c>
      <c r="D411" s="43"/>
      <c r="E411" s="52">
        <f t="shared" si="22"/>
        <v>0</v>
      </c>
      <c r="F411" s="51">
        <f t="shared" si="23"/>
        <v>0</v>
      </c>
      <c r="H411"/>
      <c r="I411"/>
    </row>
    <row r="412" spans="1:9" s="24" customFormat="1">
      <c r="A412" s="47">
        <f>+'100K Limitation'!A412</f>
        <v>0</v>
      </c>
      <c r="B412" s="51" t="str">
        <f>IF('100K Limitation'!C412-'100K Limitation'!E412='100K Limitation'!D412,"N/A",'100K Limitation'!C412)</f>
        <v>N/A</v>
      </c>
      <c r="C412" s="51">
        <f t="shared" si="21"/>
        <v>0</v>
      </c>
      <c r="D412" s="43"/>
      <c r="E412" s="52">
        <f t="shared" si="22"/>
        <v>0</v>
      </c>
      <c r="F412" s="51">
        <f t="shared" si="23"/>
        <v>0</v>
      </c>
      <c r="H412"/>
      <c r="I412"/>
    </row>
    <row r="413" spans="1:9" s="24" customFormat="1">
      <c r="A413" s="47">
        <f>+'100K Limitation'!A413</f>
        <v>0</v>
      </c>
      <c r="B413" s="51" t="str">
        <f>IF('100K Limitation'!C413-'100K Limitation'!E413='100K Limitation'!D413,"N/A",'100K Limitation'!C413)</f>
        <v>N/A</v>
      </c>
      <c r="C413" s="51">
        <f t="shared" si="21"/>
        <v>0</v>
      </c>
      <c r="D413" s="43"/>
      <c r="E413" s="52">
        <f t="shared" si="22"/>
        <v>0</v>
      </c>
      <c r="F413" s="51">
        <f t="shared" si="23"/>
        <v>0</v>
      </c>
      <c r="H413"/>
      <c r="I413"/>
    </row>
    <row r="414" spans="1:9" s="24" customFormat="1">
      <c r="A414" s="47">
        <f>+'100K Limitation'!A414</f>
        <v>0</v>
      </c>
      <c r="B414" s="51" t="str">
        <f>IF('100K Limitation'!C414-'100K Limitation'!E414='100K Limitation'!D414,"N/A",'100K Limitation'!C414)</f>
        <v>N/A</v>
      </c>
      <c r="C414" s="51">
        <f t="shared" si="21"/>
        <v>0</v>
      </c>
      <c r="D414" s="43"/>
      <c r="E414" s="52">
        <f t="shared" si="22"/>
        <v>0</v>
      </c>
      <c r="F414" s="51">
        <f t="shared" si="23"/>
        <v>0</v>
      </c>
      <c r="H414"/>
      <c r="I414"/>
    </row>
    <row r="415" spans="1:9" s="24" customFormat="1">
      <c r="A415" s="47">
        <f>+'100K Limitation'!A415</f>
        <v>0</v>
      </c>
      <c r="B415" s="51" t="str">
        <f>IF('100K Limitation'!C415-'100K Limitation'!E415='100K Limitation'!D415,"N/A",'100K Limitation'!C415)</f>
        <v>N/A</v>
      </c>
      <c r="C415" s="51">
        <f t="shared" si="21"/>
        <v>0</v>
      </c>
      <c r="D415" s="43"/>
      <c r="E415" s="52">
        <f t="shared" si="22"/>
        <v>0</v>
      </c>
      <c r="F415" s="51">
        <f t="shared" si="23"/>
        <v>0</v>
      </c>
      <c r="H415"/>
      <c r="I415"/>
    </row>
    <row r="416" spans="1:9" s="24" customFormat="1">
      <c r="A416" s="47">
        <f>+'100K Limitation'!A416</f>
        <v>0</v>
      </c>
      <c r="B416" s="51" t="str">
        <f>IF('100K Limitation'!C416-'100K Limitation'!E416='100K Limitation'!D416,"N/A",'100K Limitation'!C416)</f>
        <v>N/A</v>
      </c>
      <c r="C416" s="51">
        <f t="shared" si="21"/>
        <v>0</v>
      </c>
      <c r="D416" s="43"/>
      <c r="E416" s="52">
        <f t="shared" si="22"/>
        <v>0</v>
      </c>
      <c r="F416" s="51">
        <f t="shared" si="23"/>
        <v>0</v>
      </c>
      <c r="H416"/>
      <c r="I416"/>
    </row>
    <row r="417" spans="1:9" s="24" customFormat="1">
      <c r="A417" s="47">
        <f>+'100K Limitation'!A417</f>
        <v>0</v>
      </c>
      <c r="B417" s="51" t="str">
        <f>IF('100K Limitation'!C417-'100K Limitation'!E417='100K Limitation'!D417,"N/A",'100K Limitation'!C417)</f>
        <v>N/A</v>
      </c>
      <c r="C417" s="51">
        <f t="shared" si="21"/>
        <v>0</v>
      </c>
      <c r="D417" s="43"/>
      <c r="E417" s="52">
        <f t="shared" si="22"/>
        <v>0</v>
      </c>
      <c r="F417" s="51">
        <f t="shared" si="23"/>
        <v>0</v>
      </c>
      <c r="H417"/>
      <c r="I417"/>
    </row>
    <row r="418" spans="1:9" s="24" customFormat="1">
      <c r="A418" s="47">
        <f>+'100K Limitation'!A418</f>
        <v>0</v>
      </c>
      <c r="B418" s="51" t="str">
        <f>IF('100K Limitation'!C418-'100K Limitation'!E418='100K Limitation'!D418,"N/A",'100K Limitation'!C418)</f>
        <v>N/A</v>
      </c>
      <c r="C418" s="51">
        <f t="shared" si="21"/>
        <v>0</v>
      </c>
      <c r="D418" s="43"/>
      <c r="E418" s="52">
        <f t="shared" si="22"/>
        <v>0</v>
      </c>
      <c r="F418" s="51">
        <f t="shared" si="23"/>
        <v>0</v>
      </c>
      <c r="H418"/>
      <c r="I418"/>
    </row>
    <row r="419" spans="1:9" s="24" customFormat="1">
      <c r="A419" s="47">
        <f>+'100K Limitation'!A419</f>
        <v>0</v>
      </c>
      <c r="B419" s="51" t="str">
        <f>IF('100K Limitation'!C419-'100K Limitation'!E419='100K Limitation'!D419,"N/A",'100K Limitation'!C419)</f>
        <v>N/A</v>
      </c>
      <c r="C419" s="51">
        <f t="shared" si="21"/>
        <v>0</v>
      </c>
      <c r="D419" s="43"/>
      <c r="E419" s="52">
        <f t="shared" si="22"/>
        <v>0</v>
      </c>
      <c r="F419" s="51">
        <f t="shared" si="23"/>
        <v>0</v>
      </c>
      <c r="H419"/>
      <c r="I419"/>
    </row>
    <row r="420" spans="1:9" s="24" customFormat="1">
      <c r="A420" s="47">
        <f>+'100K Limitation'!A420</f>
        <v>0</v>
      </c>
      <c r="B420" s="51" t="str">
        <f>IF('100K Limitation'!C420-'100K Limitation'!E420='100K Limitation'!D420,"N/A",'100K Limitation'!C420)</f>
        <v>N/A</v>
      </c>
      <c r="C420" s="51">
        <f t="shared" si="21"/>
        <v>0</v>
      </c>
      <c r="D420" s="43"/>
      <c r="E420" s="52">
        <f t="shared" si="22"/>
        <v>0</v>
      </c>
      <c r="F420" s="51">
        <f t="shared" si="23"/>
        <v>0</v>
      </c>
      <c r="H420"/>
      <c r="I420"/>
    </row>
    <row r="421" spans="1:9" s="24" customFormat="1">
      <c r="A421" s="47">
        <f>+'100K Limitation'!A421</f>
        <v>0</v>
      </c>
      <c r="B421" s="51" t="str">
        <f>IF('100K Limitation'!C421-'100K Limitation'!E421='100K Limitation'!D421,"N/A",'100K Limitation'!C421)</f>
        <v>N/A</v>
      </c>
      <c r="C421" s="51">
        <f t="shared" si="21"/>
        <v>0</v>
      </c>
      <c r="D421" s="43"/>
      <c r="E421" s="52">
        <f t="shared" si="22"/>
        <v>0</v>
      </c>
      <c r="F421" s="51">
        <f t="shared" si="23"/>
        <v>0</v>
      </c>
      <c r="H421"/>
      <c r="I421"/>
    </row>
    <row r="422" spans="1:9" s="24" customFormat="1">
      <c r="A422" s="47">
        <f>+'100K Limitation'!A422</f>
        <v>0</v>
      </c>
      <c r="B422" s="51" t="str">
        <f>IF('100K Limitation'!C422-'100K Limitation'!E422='100K Limitation'!D422,"N/A",'100K Limitation'!C422)</f>
        <v>N/A</v>
      </c>
      <c r="C422" s="51">
        <f t="shared" si="21"/>
        <v>0</v>
      </c>
      <c r="D422" s="43"/>
      <c r="E422" s="52">
        <f t="shared" si="22"/>
        <v>0</v>
      </c>
      <c r="F422" s="51">
        <f t="shared" si="23"/>
        <v>0</v>
      </c>
      <c r="H422"/>
      <c r="I422"/>
    </row>
    <row r="423" spans="1:9" s="24" customFormat="1">
      <c r="A423" s="47">
        <f>+'100K Limitation'!A423</f>
        <v>0</v>
      </c>
      <c r="B423" s="51" t="str">
        <f>IF('100K Limitation'!C423-'100K Limitation'!E423='100K Limitation'!D423,"N/A",'100K Limitation'!C423)</f>
        <v>N/A</v>
      </c>
      <c r="C423" s="51">
        <f t="shared" si="21"/>
        <v>0</v>
      </c>
      <c r="D423" s="43"/>
      <c r="E423" s="52">
        <f t="shared" si="22"/>
        <v>0</v>
      </c>
      <c r="F423" s="51">
        <f t="shared" si="23"/>
        <v>0</v>
      </c>
      <c r="H423"/>
      <c r="I423"/>
    </row>
    <row r="424" spans="1:9" s="24" customFormat="1">
      <c r="A424" s="47">
        <f>+'100K Limitation'!A424</f>
        <v>0</v>
      </c>
      <c r="B424" s="51" t="str">
        <f>IF('100K Limitation'!C424-'100K Limitation'!E424='100K Limitation'!D424,"N/A",'100K Limitation'!C424)</f>
        <v>N/A</v>
      </c>
      <c r="C424" s="51">
        <f t="shared" si="21"/>
        <v>0</v>
      </c>
      <c r="D424" s="43"/>
      <c r="E424" s="52">
        <f t="shared" si="22"/>
        <v>0</v>
      </c>
      <c r="F424" s="51">
        <f t="shared" si="23"/>
        <v>0</v>
      </c>
      <c r="H424"/>
      <c r="I424"/>
    </row>
    <row r="425" spans="1:9" s="24" customFormat="1">
      <c r="A425" s="47">
        <f>+'100K Limitation'!A425</f>
        <v>0</v>
      </c>
      <c r="B425" s="51" t="str">
        <f>IF('100K Limitation'!C425-'100K Limitation'!E425='100K Limitation'!D425,"N/A",'100K Limitation'!C425)</f>
        <v>N/A</v>
      </c>
      <c r="C425" s="51">
        <f t="shared" si="21"/>
        <v>0</v>
      </c>
      <c r="D425" s="43"/>
      <c r="E425" s="52">
        <f t="shared" si="22"/>
        <v>0</v>
      </c>
      <c r="F425" s="51">
        <f t="shared" si="23"/>
        <v>0</v>
      </c>
      <c r="H425"/>
      <c r="I425"/>
    </row>
    <row r="426" spans="1:9" s="24" customFormat="1">
      <c r="A426" s="47">
        <f>+'100K Limitation'!A426</f>
        <v>0</v>
      </c>
      <c r="B426" s="51" t="str">
        <f>IF('100K Limitation'!C426-'100K Limitation'!E426='100K Limitation'!D426,"N/A",'100K Limitation'!C426)</f>
        <v>N/A</v>
      </c>
      <c r="C426" s="51">
        <f t="shared" si="21"/>
        <v>0</v>
      </c>
      <c r="D426" s="43"/>
      <c r="E426" s="52">
        <f t="shared" si="22"/>
        <v>0</v>
      </c>
      <c r="F426" s="51">
        <f t="shared" si="23"/>
        <v>0</v>
      </c>
      <c r="H426"/>
      <c r="I426"/>
    </row>
    <row r="427" spans="1:9" s="24" customFormat="1">
      <c r="A427" s="47">
        <f>+'100K Limitation'!A427</f>
        <v>0</v>
      </c>
      <c r="B427" s="51" t="str">
        <f>IF('100K Limitation'!C427-'100K Limitation'!E427='100K Limitation'!D427,"N/A",'100K Limitation'!C427)</f>
        <v>N/A</v>
      </c>
      <c r="C427" s="51">
        <f t="shared" si="21"/>
        <v>0</v>
      </c>
      <c r="D427" s="43"/>
      <c r="E427" s="52">
        <f t="shared" si="22"/>
        <v>0</v>
      </c>
      <c r="F427" s="51">
        <f t="shared" si="23"/>
        <v>0</v>
      </c>
      <c r="H427"/>
      <c r="I427"/>
    </row>
    <row r="428" spans="1:9" s="24" customFormat="1">
      <c r="A428" s="47">
        <f>+'100K Limitation'!A428</f>
        <v>0</v>
      </c>
      <c r="B428" s="51" t="str">
        <f>IF('100K Limitation'!C428-'100K Limitation'!E428='100K Limitation'!D428,"N/A",'100K Limitation'!C428)</f>
        <v>N/A</v>
      </c>
      <c r="C428" s="51">
        <f t="shared" si="21"/>
        <v>0</v>
      </c>
      <c r="D428" s="43"/>
      <c r="E428" s="52">
        <f t="shared" si="22"/>
        <v>0</v>
      </c>
      <c r="F428" s="51">
        <f t="shared" si="23"/>
        <v>0</v>
      </c>
      <c r="H428"/>
      <c r="I428"/>
    </row>
    <row r="429" spans="1:9" s="24" customFormat="1">
      <c r="A429" s="47">
        <f>+'100K Limitation'!A429</f>
        <v>0</v>
      </c>
      <c r="B429" s="51" t="str">
        <f>IF('100K Limitation'!C429-'100K Limitation'!E429='100K Limitation'!D429,"N/A",'100K Limitation'!C429)</f>
        <v>N/A</v>
      </c>
      <c r="C429" s="51">
        <f t="shared" si="21"/>
        <v>0</v>
      </c>
      <c r="D429" s="43"/>
      <c r="E429" s="52">
        <f t="shared" si="22"/>
        <v>0</v>
      </c>
      <c r="F429" s="51">
        <f t="shared" si="23"/>
        <v>0</v>
      </c>
      <c r="H429"/>
      <c r="I429"/>
    </row>
    <row r="430" spans="1:9" s="24" customFormat="1">
      <c r="A430" s="47">
        <f>+'100K Limitation'!A430</f>
        <v>0</v>
      </c>
      <c r="B430" s="51" t="str">
        <f>IF('100K Limitation'!C430-'100K Limitation'!E430='100K Limitation'!D430,"N/A",'100K Limitation'!C430)</f>
        <v>N/A</v>
      </c>
      <c r="C430" s="51">
        <f t="shared" si="21"/>
        <v>0</v>
      </c>
      <c r="D430" s="43"/>
      <c r="E430" s="52">
        <f t="shared" si="22"/>
        <v>0</v>
      </c>
      <c r="F430" s="51">
        <f t="shared" si="23"/>
        <v>0</v>
      </c>
      <c r="H430"/>
      <c r="I430"/>
    </row>
    <row r="431" spans="1:9" s="24" customFormat="1">
      <c r="A431" s="47">
        <f>+'100K Limitation'!A431</f>
        <v>0</v>
      </c>
      <c r="B431" s="51" t="str">
        <f>IF('100K Limitation'!C431-'100K Limitation'!E431='100K Limitation'!D431,"N/A",'100K Limitation'!C431)</f>
        <v>N/A</v>
      </c>
      <c r="C431" s="51">
        <f t="shared" si="21"/>
        <v>0</v>
      </c>
      <c r="D431" s="43"/>
      <c r="E431" s="52">
        <f t="shared" si="22"/>
        <v>0</v>
      </c>
      <c r="F431" s="51">
        <f t="shared" si="23"/>
        <v>0</v>
      </c>
      <c r="H431"/>
      <c r="I431"/>
    </row>
    <row r="432" spans="1:9" s="24" customFormat="1">
      <c r="A432" s="47">
        <f>+'100K Limitation'!A432</f>
        <v>0</v>
      </c>
      <c r="B432" s="51" t="str">
        <f>IF('100K Limitation'!C432-'100K Limitation'!E432='100K Limitation'!D432,"N/A",'100K Limitation'!C432)</f>
        <v>N/A</v>
      </c>
      <c r="C432" s="51">
        <f t="shared" si="21"/>
        <v>0</v>
      </c>
      <c r="D432" s="43"/>
      <c r="E432" s="52">
        <f t="shared" si="22"/>
        <v>0</v>
      </c>
      <c r="F432" s="51">
        <f t="shared" si="23"/>
        <v>0</v>
      </c>
      <c r="H432"/>
      <c r="I432"/>
    </row>
    <row r="433" spans="1:9" s="24" customFormat="1">
      <c r="A433" s="47">
        <f>+'100K Limitation'!A433</f>
        <v>0</v>
      </c>
      <c r="B433" s="51" t="str">
        <f>IF('100K Limitation'!C433-'100K Limitation'!E433='100K Limitation'!D433,"N/A",'100K Limitation'!C433)</f>
        <v>N/A</v>
      </c>
      <c r="C433" s="51">
        <f t="shared" si="21"/>
        <v>0</v>
      </c>
      <c r="D433" s="43"/>
      <c r="E433" s="52">
        <f t="shared" si="22"/>
        <v>0</v>
      </c>
      <c r="F433" s="51">
        <f t="shared" si="23"/>
        <v>0</v>
      </c>
      <c r="H433"/>
      <c r="I433"/>
    </row>
    <row r="434" spans="1:9" s="24" customFormat="1">
      <c r="A434" s="47">
        <f>+'100K Limitation'!A434</f>
        <v>0</v>
      </c>
      <c r="B434" s="51" t="str">
        <f>IF('100K Limitation'!C434-'100K Limitation'!E434='100K Limitation'!D434,"N/A",'100K Limitation'!C434)</f>
        <v>N/A</v>
      </c>
      <c r="C434" s="51">
        <f t="shared" si="21"/>
        <v>0</v>
      </c>
      <c r="D434" s="43"/>
      <c r="E434" s="52">
        <f t="shared" si="22"/>
        <v>0</v>
      </c>
      <c r="F434" s="51">
        <f t="shared" si="23"/>
        <v>0</v>
      </c>
      <c r="H434"/>
      <c r="I434"/>
    </row>
    <row r="435" spans="1:9" s="24" customFormat="1">
      <c r="A435" s="47">
        <f>+'100K Limitation'!A435</f>
        <v>0</v>
      </c>
      <c r="B435" s="51" t="str">
        <f>IF('100K Limitation'!C435-'100K Limitation'!E435='100K Limitation'!D435,"N/A",'100K Limitation'!C435)</f>
        <v>N/A</v>
      </c>
      <c r="C435" s="51">
        <f t="shared" si="21"/>
        <v>0</v>
      </c>
      <c r="D435" s="43"/>
      <c r="E435" s="52">
        <f t="shared" si="22"/>
        <v>0</v>
      </c>
      <c r="F435" s="51">
        <f t="shared" si="23"/>
        <v>0</v>
      </c>
      <c r="H435"/>
      <c r="I435"/>
    </row>
    <row r="436" spans="1:9" s="24" customFormat="1">
      <c r="A436" s="47">
        <f>+'100K Limitation'!A436</f>
        <v>0</v>
      </c>
      <c r="B436" s="51" t="str">
        <f>IF('100K Limitation'!C436-'100K Limitation'!E436='100K Limitation'!D436,"N/A",'100K Limitation'!C436)</f>
        <v>N/A</v>
      </c>
      <c r="C436" s="51">
        <f t="shared" si="21"/>
        <v>0</v>
      </c>
      <c r="D436" s="43"/>
      <c r="E436" s="52">
        <f t="shared" si="22"/>
        <v>0</v>
      </c>
      <c r="F436" s="51">
        <f t="shared" si="23"/>
        <v>0</v>
      </c>
      <c r="H436"/>
      <c r="I436"/>
    </row>
    <row r="437" spans="1:9" s="24" customFormat="1">
      <c r="A437" s="47">
        <f>+'100K Limitation'!A437</f>
        <v>0</v>
      </c>
      <c r="B437" s="51" t="str">
        <f>IF('100K Limitation'!C437-'100K Limitation'!E437='100K Limitation'!D437,"N/A",'100K Limitation'!C437)</f>
        <v>N/A</v>
      </c>
      <c r="C437" s="51">
        <f t="shared" si="21"/>
        <v>0</v>
      </c>
      <c r="D437" s="43"/>
      <c r="E437" s="52">
        <f t="shared" si="22"/>
        <v>0</v>
      </c>
      <c r="F437" s="51">
        <f t="shared" si="23"/>
        <v>0</v>
      </c>
      <c r="H437"/>
      <c r="I437"/>
    </row>
    <row r="438" spans="1:9" s="24" customFormat="1">
      <c r="A438" s="47">
        <f>+'100K Limitation'!A438</f>
        <v>0</v>
      </c>
      <c r="B438" s="51" t="str">
        <f>IF('100K Limitation'!C438-'100K Limitation'!E438='100K Limitation'!D438,"N/A",'100K Limitation'!C438)</f>
        <v>N/A</v>
      </c>
      <c r="C438" s="51">
        <f t="shared" si="21"/>
        <v>0</v>
      </c>
      <c r="D438" s="43"/>
      <c r="E438" s="52">
        <f t="shared" si="22"/>
        <v>0</v>
      </c>
      <c r="F438" s="51">
        <f t="shared" si="23"/>
        <v>0</v>
      </c>
      <c r="H438"/>
      <c r="I438"/>
    </row>
    <row r="439" spans="1:9" s="24" customFormat="1">
      <c r="A439" s="47">
        <f>+'100K Limitation'!A439</f>
        <v>0</v>
      </c>
      <c r="B439" s="51" t="str">
        <f>IF('100K Limitation'!C439-'100K Limitation'!E439='100K Limitation'!D439,"N/A",'100K Limitation'!C439)</f>
        <v>N/A</v>
      </c>
      <c r="C439" s="51">
        <f t="shared" si="21"/>
        <v>0</v>
      </c>
      <c r="D439" s="43"/>
      <c r="E439" s="52">
        <f t="shared" si="22"/>
        <v>0</v>
      </c>
      <c r="F439" s="51">
        <f t="shared" si="23"/>
        <v>0</v>
      </c>
      <c r="H439"/>
      <c r="I439"/>
    </row>
    <row r="440" spans="1:9" s="24" customFormat="1">
      <c r="A440" s="47">
        <f>+'100K Limitation'!A440</f>
        <v>0</v>
      </c>
      <c r="B440" s="51" t="str">
        <f>IF('100K Limitation'!C440-'100K Limitation'!E440='100K Limitation'!D440,"N/A",'100K Limitation'!C440)</f>
        <v>N/A</v>
      </c>
      <c r="C440" s="51">
        <f t="shared" si="21"/>
        <v>0</v>
      </c>
      <c r="D440" s="43"/>
      <c r="E440" s="52">
        <f t="shared" si="22"/>
        <v>0</v>
      </c>
      <c r="F440" s="51">
        <f t="shared" si="23"/>
        <v>0</v>
      </c>
      <c r="H440"/>
      <c r="I440"/>
    </row>
    <row r="441" spans="1:9" s="24" customFormat="1">
      <c r="A441" s="47">
        <f>+'100K Limitation'!A441</f>
        <v>0</v>
      </c>
      <c r="B441" s="51" t="str">
        <f>IF('100K Limitation'!C441-'100K Limitation'!E441='100K Limitation'!D441,"N/A",'100K Limitation'!C441)</f>
        <v>N/A</v>
      </c>
      <c r="C441" s="51">
        <f t="shared" si="21"/>
        <v>0</v>
      </c>
      <c r="D441" s="43"/>
      <c r="E441" s="52">
        <f t="shared" si="22"/>
        <v>0</v>
      </c>
      <c r="F441" s="51">
        <f t="shared" si="23"/>
        <v>0</v>
      </c>
      <c r="H441"/>
      <c r="I441"/>
    </row>
    <row r="442" spans="1:9" s="24" customFormat="1">
      <c r="A442" s="47">
        <f>+'100K Limitation'!A442</f>
        <v>0</v>
      </c>
      <c r="B442" s="51" t="str">
        <f>IF('100K Limitation'!C442-'100K Limitation'!E442='100K Limitation'!D442,"N/A",'100K Limitation'!C442)</f>
        <v>N/A</v>
      </c>
      <c r="C442" s="51">
        <f t="shared" si="21"/>
        <v>0</v>
      </c>
      <c r="D442" s="43"/>
      <c r="E442" s="52">
        <f t="shared" si="22"/>
        <v>0</v>
      </c>
      <c r="F442" s="51">
        <f t="shared" si="23"/>
        <v>0</v>
      </c>
      <c r="H442"/>
      <c r="I442"/>
    </row>
    <row r="443" spans="1:9" s="24" customFormat="1">
      <c r="A443" s="47">
        <f>+'100K Limitation'!A443</f>
        <v>0</v>
      </c>
      <c r="B443" s="51" t="str">
        <f>IF('100K Limitation'!C443-'100K Limitation'!E443='100K Limitation'!D443,"N/A",'100K Limitation'!C443)</f>
        <v>N/A</v>
      </c>
      <c r="C443" s="51">
        <f t="shared" si="21"/>
        <v>0</v>
      </c>
      <c r="D443" s="43"/>
      <c r="E443" s="52">
        <f t="shared" si="22"/>
        <v>0</v>
      </c>
      <c r="F443" s="51">
        <f t="shared" si="23"/>
        <v>0</v>
      </c>
      <c r="H443"/>
      <c r="I443"/>
    </row>
    <row r="444" spans="1:9" s="24" customFormat="1">
      <c r="A444" s="47">
        <f>+'100K Limitation'!A444</f>
        <v>0</v>
      </c>
      <c r="B444" s="51" t="str">
        <f>IF('100K Limitation'!C444-'100K Limitation'!E444='100K Limitation'!D444,"N/A",'100K Limitation'!C444)</f>
        <v>N/A</v>
      </c>
      <c r="C444" s="51">
        <f t="shared" si="21"/>
        <v>0</v>
      </c>
      <c r="D444" s="43"/>
      <c r="E444" s="52">
        <f t="shared" si="22"/>
        <v>0</v>
      </c>
      <c r="F444" s="51">
        <f t="shared" si="23"/>
        <v>0</v>
      </c>
      <c r="H444"/>
      <c r="I444"/>
    </row>
    <row r="445" spans="1:9" s="24" customFormat="1">
      <c r="A445" s="47">
        <f>+'100K Limitation'!A445</f>
        <v>0</v>
      </c>
      <c r="B445" s="51" t="str">
        <f>IF('100K Limitation'!C445-'100K Limitation'!E445='100K Limitation'!D445,"N/A",'100K Limitation'!C445)</f>
        <v>N/A</v>
      </c>
      <c r="C445" s="51">
        <f t="shared" si="21"/>
        <v>0</v>
      </c>
      <c r="D445" s="43"/>
      <c r="E445" s="52">
        <f t="shared" si="22"/>
        <v>0</v>
      </c>
      <c r="F445" s="51">
        <f t="shared" si="23"/>
        <v>0</v>
      </c>
      <c r="H445"/>
      <c r="I445"/>
    </row>
    <row r="446" spans="1:9" s="24" customFormat="1">
      <c r="A446" s="47">
        <f>+'100K Limitation'!A446</f>
        <v>0</v>
      </c>
      <c r="B446" s="51" t="str">
        <f>IF('100K Limitation'!C446-'100K Limitation'!E446='100K Limitation'!D446,"N/A",'100K Limitation'!C446)</f>
        <v>N/A</v>
      </c>
      <c r="C446" s="51">
        <f t="shared" si="21"/>
        <v>0</v>
      </c>
      <c r="D446" s="43"/>
      <c r="E446" s="52">
        <f t="shared" si="22"/>
        <v>0</v>
      </c>
      <c r="F446" s="51">
        <f t="shared" si="23"/>
        <v>0</v>
      </c>
      <c r="H446"/>
      <c r="I446"/>
    </row>
    <row r="447" spans="1:9" s="24" customFormat="1">
      <c r="A447" s="47">
        <f>+'100K Limitation'!A447</f>
        <v>0</v>
      </c>
      <c r="B447" s="51" t="str">
        <f>IF('100K Limitation'!C447-'100K Limitation'!E447='100K Limitation'!D447,"N/A",'100K Limitation'!C447)</f>
        <v>N/A</v>
      </c>
      <c r="C447" s="51">
        <f t="shared" si="21"/>
        <v>0</v>
      </c>
      <c r="D447" s="43"/>
      <c r="E447" s="52">
        <f t="shared" si="22"/>
        <v>0</v>
      </c>
      <c r="F447" s="51">
        <f t="shared" si="23"/>
        <v>0</v>
      </c>
      <c r="H447"/>
      <c r="I447"/>
    </row>
    <row r="448" spans="1:9" s="24" customFormat="1">
      <c r="A448" s="47">
        <f>+'100K Limitation'!A448</f>
        <v>0</v>
      </c>
      <c r="B448" s="51" t="str">
        <f>IF('100K Limitation'!C448-'100K Limitation'!E448='100K Limitation'!D448,"N/A",'100K Limitation'!C448)</f>
        <v>N/A</v>
      </c>
      <c r="C448" s="51">
        <f t="shared" si="21"/>
        <v>0</v>
      </c>
      <c r="D448" s="43"/>
      <c r="E448" s="52">
        <f t="shared" si="22"/>
        <v>0</v>
      </c>
      <c r="F448" s="51">
        <f t="shared" si="23"/>
        <v>0</v>
      </c>
      <c r="H448"/>
      <c r="I448"/>
    </row>
    <row r="449" spans="1:9" s="24" customFormat="1">
      <c r="A449" s="47">
        <f>+'100K Limitation'!A449</f>
        <v>0</v>
      </c>
      <c r="B449" s="51" t="str">
        <f>IF('100K Limitation'!C449-'100K Limitation'!E449='100K Limitation'!D449,"N/A",'100K Limitation'!C449)</f>
        <v>N/A</v>
      </c>
      <c r="C449" s="51">
        <f t="shared" si="21"/>
        <v>0</v>
      </c>
      <c r="D449" s="43"/>
      <c r="E449" s="52">
        <f t="shared" si="22"/>
        <v>0</v>
      </c>
      <c r="F449" s="51">
        <f t="shared" si="23"/>
        <v>0</v>
      </c>
      <c r="H449"/>
      <c r="I449"/>
    </row>
    <row r="450" spans="1:9" s="24" customFormat="1">
      <c r="A450" s="47">
        <f>+'100K Limitation'!A450</f>
        <v>0</v>
      </c>
      <c r="B450" s="51" t="str">
        <f>IF('100K Limitation'!C450-'100K Limitation'!E450='100K Limitation'!D450,"N/A",'100K Limitation'!C450)</f>
        <v>N/A</v>
      </c>
      <c r="C450" s="51">
        <f t="shared" si="21"/>
        <v>0</v>
      </c>
      <c r="D450" s="43"/>
      <c r="E450" s="52">
        <f t="shared" si="22"/>
        <v>0</v>
      </c>
      <c r="F450" s="51">
        <f t="shared" si="23"/>
        <v>0</v>
      </c>
      <c r="H450"/>
      <c r="I450"/>
    </row>
    <row r="451" spans="1:9" s="24" customFormat="1">
      <c r="A451" s="47">
        <f>+'100K Limitation'!A451</f>
        <v>0</v>
      </c>
      <c r="B451" s="51" t="str">
        <f>IF('100K Limitation'!C451-'100K Limitation'!E451='100K Limitation'!D451,"N/A",'100K Limitation'!C451)</f>
        <v>N/A</v>
      </c>
      <c r="C451" s="51">
        <f t="shared" si="21"/>
        <v>0</v>
      </c>
      <c r="D451" s="43"/>
      <c r="E451" s="52">
        <f t="shared" si="22"/>
        <v>0</v>
      </c>
      <c r="F451" s="51">
        <f t="shared" si="23"/>
        <v>0</v>
      </c>
      <c r="H451"/>
      <c r="I451"/>
    </row>
    <row r="452" spans="1:9" s="24" customFormat="1">
      <c r="A452" s="47">
        <f>+'100K Limitation'!A452</f>
        <v>0</v>
      </c>
      <c r="B452" s="51" t="str">
        <f>IF('100K Limitation'!C452-'100K Limitation'!E452='100K Limitation'!D452,"N/A",'100K Limitation'!C452)</f>
        <v>N/A</v>
      </c>
      <c r="C452" s="51">
        <f t="shared" si="21"/>
        <v>0</v>
      </c>
      <c r="D452" s="43"/>
      <c r="E452" s="52">
        <f t="shared" si="22"/>
        <v>0</v>
      </c>
      <c r="F452" s="51">
        <f t="shared" si="23"/>
        <v>0</v>
      </c>
      <c r="H452"/>
      <c r="I452"/>
    </row>
    <row r="453" spans="1:9" s="24" customFormat="1">
      <c r="A453" s="47">
        <f>+'100K Limitation'!A453</f>
        <v>0</v>
      </c>
      <c r="B453" s="51" t="str">
        <f>IF('100K Limitation'!C453-'100K Limitation'!E453='100K Limitation'!D453,"N/A",'100K Limitation'!C453)</f>
        <v>N/A</v>
      </c>
      <c r="C453" s="51">
        <f t="shared" si="21"/>
        <v>0</v>
      </c>
      <c r="D453" s="43"/>
      <c r="E453" s="52">
        <f t="shared" si="22"/>
        <v>0</v>
      </c>
      <c r="F453" s="51">
        <f t="shared" si="23"/>
        <v>0</v>
      </c>
      <c r="H453"/>
      <c r="I453"/>
    </row>
    <row r="454" spans="1:9" s="24" customFormat="1">
      <c r="A454" s="47">
        <f>+'100K Limitation'!A454</f>
        <v>0</v>
      </c>
      <c r="B454" s="51" t="str">
        <f>IF('100K Limitation'!C454-'100K Limitation'!E454='100K Limitation'!D454,"N/A",'100K Limitation'!C454)</f>
        <v>N/A</v>
      </c>
      <c r="C454" s="51">
        <f t="shared" si="21"/>
        <v>0</v>
      </c>
      <c r="D454" s="43"/>
      <c r="E454" s="52">
        <f t="shared" si="22"/>
        <v>0</v>
      </c>
      <c r="F454" s="51">
        <f t="shared" si="23"/>
        <v>0</v>
      </c>
      <c r="H454"/>
      <c r="I454"/>
    </row>
    <row r="455" spans="1:9" s="24" customFormat="1">
      <c r="A455" s="47">
        <f>+'100K Limitation'!A455</f>
        <v>0</v>
      </c>
      <c r="B455" s="51" t="str">
        <f>IF('100K Limitation'!C455-'100K Limitation'!E455='100K Limitation'!D455,"N/A",'100K Limitation'!C455)</f>
        <v>N/A</v>
      </c>
      <c r="C455" s="51">
        <f t="shared" si="21"/>
        <v>0</v>
      </c>
      <c r="D455" s="43"/>
      <c r="E455" s="52">
        <f t="shared" si="22"/>
        <v>0</v>
      </c>
      <c r="F455" s="51">
        <f t="shared" si="23"/>
        <v>0</v>
      </c>
      <c r="H455"/>
      <c r="I455"/>
    </row>
    <row r="456" spans="1:9" s="24" customFormat="1">
      <c r="A456" s="47">
        <f>+'100K Limitation'!A456</f>
        <v>0</v>
      </c>
      <c r="B456" s="51" t="str">
        <f>IF('100K Limitation'!C456-'100K Limitation'!E456='100K Limitation'!D456,"N/A",'100K Limitation'!C456)</f>
        <v>N/A</v>
      </c>
      <c r="C456" s="51">
        <f t="shared" si="21"/>
        <v>0</v>
      </c>
      <c r="D456" s="43"/>
      <c r="E456" s="52">
        <f t="shared" si="22"/>
        <v>0</v>
      </c>
      <c r="F456" s="51">
        <f t="shared" si="23"/>
        <v>0</v>
      </c>
      <c r="H456"/>
      <c r="I456"/>
    </row>
    <row r="457" spans="1:9" s="24" customFormat="1">
      <c r="A457" s="47">
        <f>+'100K Limitation'!A457</f>
        <v>0</v>
      </c>
      <c r="B457" s="51" t="str">
        <f>IF('100K Limitation'!C457-'100K Limitation'!E457='100K Limitation'!D457,"N/A",'100K Limitation'!C457)</f>
        <v>N/A</v>
      </c>
      <c r="C457" s="51">
        <f t="shared" si="21"/>
        <v>0</v>
      </c>
      <c r="D457" s="43"/>
      <c r="E457" s="52">
        <f t="shared" si="22"/>
        <v>0</v>
      </c>
      <c r="F457" s="51">
        <f t="shared" si="23"/>
        <v>0</v>
      </c>
      <c r="H457"/>
      <c r="I457"/>
    </row>
    <row r="458" spans="1:9" s="24" customFormat="1">
      <c r="A458" s="47">
        <f>+'100K Limitation'!A458</f>
        <v>0</v>
      </c>
      <c r="B458" s="51" t="str">
        <f>IF('100K Limitation'!C458-'100K Limitation'!E458='100K Limitation'!D458,"N/A",'100K Limitation'!C458)</f>
        <v>N/A</v>
      </c>
      <c r="C458" s="51">
        <f t="shared" si="21"/>
        <v>0</v>
      </c>
      <c r="D458" s="43"/>
      <c r="E458" s="52">
        <f t="shared" si="22"/>
        <v>0</v>
      </c>
      <c r="F458" s="51">
        <f t="shared" si="23"/>
        <v>0</v>
      </c>
      <c r="H458"/>
      <c r="I458"/>
    </row>
    <row r="459" spans="1:9" s="24" customFormat="1">
      <c r="A459" s="47">
        <f>+'100K Limitation'!A459</f>
        <v>0</v>
      </c>
      <c r="B459" s="51" t="str">
        <f>IF('100K Limitation'!C459-'100K Limitation'!E459='100K Limitation'!D459,"N/A",'100K Limitation'!C459)</f>
        <v>N/A</v>
      </c>
      <c r="C459" s="51">
        <f t="shared" si="21"/>
        <v>0</v>
      </c>
      <c r="D459" s="43"/>
      <c r="E459" s="52">
        <f t="shared" si="22"/>
        <v>0</v>
      </c>
      <c r="F459" s="51">
        <f t="shared" si="23"/>
        <v>0</v>
      </c>
      <c r="H459"/>
      <c r="I459"/>
    </row>
    <row r="460" spans="1:9" s="24" customFormat="1">
      <c r="A460" s="47">
        <f>+'100K Limitation'!A460</f>
        <v>0</v>
      </c>
      <c r="B460" s="51" t="str">
        <f>IF('100K Limitation'!C460-'100K Limitation'!E460='100K Limitation'!D460,"N/A",'100K Limitation'!C460)</f>
        <v>N/A</v>
      </c>
      <c r="C460" s="51">
        <f t="shared" si="21"/>
        <v>0</v>
      </c>
      <c r="D460" s="43"/>
      <c r="E460" s="52">
        <f t="shared" si="22"/>
        <v>0</v>
      </c>
      <c r="F460" s="51">
        <f t="shared" si="23"/>
        <v>0</v>
      </c>
      <c r="H460"/>
      <c r="I460"/>
    </row>
    <row r="461" spans="1:9" s="24" customFormat="1">
      <c r="A461" s="47">
        <f>+'100K Limitation'!A461</f>
        <v>0</v>
      </c>
      <c r="B461" s="51" t="str">
        <f>IF('100K Limitation'!C461-'100K Limitation'!E461='100K Limitation'!D461,"N/A",'100K Limitation'!C461)</f>
        <v>N/A</v>
      </c>
      <c r="C461" s="51">
        <f t="shared" si="21"/>
        <v>0</v>
      </c>
      <c r="D461" s="43"/>
      <c r="E461" s="52">
        <f t="shared" si="22"/>
        <v>0</v>
      </c>
      <c r="F461" s="51">
        <f t="shared" si="23"/>
        <v>0</v>
      </c>
      <c r="H461"/>
      <c r="I461"/>
    </row>
    <row r="462" spans="1:9" s="24" customFormat="1">
      <c r="A462" s="47">
        <f>+'100K Limitation'!A462</f>
        <v>0</v>
      </c>
      <c r="B462" s="51" t="str">
        <f>IF('100K Limitation'!C462-'100K Limitation'!E462='100K Limitation'!D462,"N/A",'100K Limitation'!C462)</f>
        <v>N/A</v>
      </c>
      <c r="C462" s="51">
        <f t="shared" si="21"/>
        <v>0</v>
      </c>
      <c r="D462" s="43"/>
      <c r="E462" s="52">
        <f t="shared" si="22"/>
        <v>0</v>
      </c>
      <c r="F462" s="51">
        <f t="shared" si="23"/>
        <v>0</v>
      </c>
      <c r="H462"/>
      <c r="I462"/>
    </row>
    <row r="463" spans="1:9" s="24" customFormat="1">
      <c r="A463" s="47">
        <f>+'100K Limitation'!A463</f>
        <v>0</v>
      </c>
      <c r="B463" s="51" t="str">
        <f>IF('100K Limitation'!C463-'100K Limitation'!E463='100K Limitation'!D463,"N/A",'100K Limitation'!C463)</f>
        <v>N/A</v>
      </c>
      <c r="C463" s="51">
        <f t="shared" si="21"/>
        <v>0</v>
      </c>
      <c r="D463" s="43"/>
      <c r="E463" s="52">
        <f t="shared" si="22"/>
        <v>0</v>
      </c>
      <c r="F463" s="51">
        <f t="shared" si="23"/>
        <v>0</v>
      </c>
      <c r="H463"/>
      <c r="I463"/>
    </row>
    <row r="464" spans="1:9" s="24" customFormat="1">
      <c r="A464" s="47">
        <f>+'100K Limitation'!A464</f>
        <v>0</v>
      </c>
      <c r="B464" s="51" t="str">
        <f>IF('100K Limitation'!C464-'100K Limitation'!E464='100K Limitation'!D464,"N/A",'100K Limitation'!C464)</f>
        <v>N/A</v>
      </c>
      <c r="C464" s="51">
        <f t="shared" si="21"/>
        <v>0</v>
      </c>
      <c r="D464" s="43"/>
      <c r="E464" s="52">
        <f t="shared" si="22"/>
        <v>0</v>
      </c>
      <c r="F464" s="51">
        <f t="shared" si="23"/>
        <v>0</v>
      </c>
      <c r="H464"/>
      <c r="I464"/>
    </row>
    <row r="465" spans="1:9" s="24" customFormat="1">
      <c r="A465" s="47">
        <f>+'100K Limitation'!A465</f>
        <v>0</v>
      </c>
      <c r="B465" s="51" t="str">
        <f>IF('100K Limitation'!C465-'100K Limitation'!E465='100K Limitation'!D465,"N/A",'100K Limitation'!C465)</f>
        <v>N/A</v>
      </c>
      <c r="C465" s="51">
        <f t="shared" si="21"/>
        <v>0</v>
      </c>
      <c r="D465" s="43"/>
      <c r="E465" s="52">
        <f t="shared" si="22"/>
        <v>0</v>
      </c>
      <c r="F465" s="51">
        <f t="shared" si="23"/>
        <v>0</v>
      </c>
      <c r="H465"/>
      <c r="I465"/>
    </row>
    <row r="466" spans="1:9" s="24" customFormat="1">
      <c r="A466" s="47">
        <f>+'100K Limitation'!A466</f>
        <v>0</v>
      </c>
      <c r="B466" s="51" t="str">
        <f>IF('100K Limitation'!C466-'100K Limitation'!E466='100K Limitation'!D466,"N/A",'100K Limitation'!C466)</f>
        <v>N/A</v>
      </c>
      <c r="C466" s="51">
        <f t="shared" si="21"/>
        <v>0</v>
      </c>
      <c r="D466" s="43"/>
      <c r="E466" s="52">
        <f t="shared" si="22"/>
        <v>0</v>
      </c>
      <c r="F466" s="51">
        <f t="shared" si="23"/>
        <v>0</v>
      </c>
      <c r="H466"/>
      <c r="I466"/>
    </row>
    <row r="467" spans="1:9" s="24" customFormat="1">
      <c r="A467" s="47">
        <f>+'100K Limitation'!A467</f>
        <v>0</v>
      </c>
      <c r="B467" s="51" t="str">
        <f>IF('100K Limitation'!C467-'100K Limitation'!E467='100K Limitation'!D467,"N/A",'100K Limitation'!C467)</f>
        <v>N/A</v>
      </c>
      <c r="C467" s="51">
        <f t="shared" si="21"/>
        <v>0</v>
      </c>
      <c r="D467" s="43"/>
      <c r="E467" s="52">
        <f t="shared" si="22"/>
        <v>0</v>
      </c>
      <c r="F467" s="51">
        <f t="shared" si="23"/>
        <v>0</v>
      </c>
      <c r="H467"/>
      <c r="I467"/>
    </row>
    <row r="468" spans="1:9" s="24" customFormat="1">
      <c r="A468" s="47">
        <f>+'100K Limitation'!A468</f>
        <v>0</v>
      </c>
      <c r="B468" s="51" t="str">
        <f>IF('100K Limitation'!C468-'100K Limitation'!E468='100K Limitation'!D468,"N/A",'100K Limitation'!C468)</f>
        <v>N/A</v>
      </c>
      <c r="C468" s="51">
        <f t="shared" si="21"/>
        <v>0</v>
      </c>
      <c r="D468" s="43"/>
      <c r="E468" s="52">
        <f t="shared" si="22"/>
        <v>0</v>
      </c>
      <c r="F468" s="51">
        <f t="shared" si="23"/>
        <v>0</v>
      </c>
      <c r="H468"/>
      <c r="I468"/>
    </row>
    <row r="469" spans="1:9" s="24" customFormat="1">
      <c r="A469" s="47">
        <f>+'100K Limitation'!A469</f>
        <v>0</v>
      </c>
      <c r="B469" s="51" t="str">
        <f>IF('100K Limitation'!C469-'100K Limitation'!E469='100K Limitation'!D469,"N/A",'100K Limitation'!C469)</f>
        <v>N/A</v>
      </c>
      <c r="C469" s="51">
        <f t="shared" ref="C469:C532" si="24">IF(B469="N/A",,B469/8*13)</f>
        <v>0</v>
      </c>
      <c r="D469" s="43"/>
      <c r="E469" s="52">
        <f t="shared" ref="E469:E532" si="25">IF(B469="N/A",0,(D469-C469)/D469)</f>
        <v>0</v>
      </c>
      <c r="F469" s="51">
        <f t="shared" ref="F469:F532" si="26">IF(E469&gt;0.25,D469*0.75-C469,0)</f>
        <v>0</v>
      </c>
      <c r="H469"/>
      <c r="I469"/>
    </row>
    <row r="470" spans="1:9" s="24" customFormat="1">
      <c r="A470" s="47">
        <f>+'100K Limitation'!A470</f>
        <v>0</v>
      </c>
      <c r="B470" s="51" t="str">
        <f>IF('100K Limitation'!C470-'100K Limitation'!E470='100K Limitation'!D470,"N/A",'100K Limitation'!C470)</f>
        <v>N/A</v>
      </c>
      <c r="C470" s="51">
        <f t="shared" si="24"/>
        <v>0</v>
      </c>
      <c r="D470" s="43"/>
      <c r="E470" s="52">
        <f t="shared" si="25"/>
        <v>0</v>
      </c>
      <c r="F470" s="51">
        <f t="shared" si="26"/>
        <v>0</v>
      </c>
      <c r="H470"/>
      <c r="I470"/>
    </row>
    <row r="471" spans="1:9" s="24" customFormat="1">
      <c r="A471" s="47">
        <f>+'100K Limitation'!A471</f>
        <v>0</v>
      </c>
      <c r="B471" s="51" t="str">
        <f>IF('100K Limitation'!C471-'100K Limitation'!E471='100K Limitation'!D471,"N/A",'100K Limitation'!C471)</f>
        <v>N/A</v>
      </c>
      <c r="C471" s="51">
        <f t="shared" si="24"/>
        <v>0</v>
      </c>
      <c r="D471" s="43"/>
      <c r="E471" s="52">
        <f t="shared" si="25"/>
        <v>0</v>
      </c>
      <c r="F471" s="51">
        <f t="shared" si="26"/>
        <v>0</v>
      </c>
      <c r="H471"/>
      <c r="I471"/>
    </row>
    <row r="472" spans="1:9" s="24" customFormat="1">
      <c r="A472" s="47">
        <f>+'100K Limitation'!A472</f>
        <v>0</v>
      </c>
      <c r="B472" s="51" t="str">
        <f>IF('100K Limitation'!C472-'100K Limitation'!E472='100K Limitation'!D472,"N/A",'100K Limitation'!C472)</f>
        <v>N/A</v>
      </c>
      <c r="C472" s="51">
        <f t="shared" si="24"/>
        <v>0</v>
      </c>
      <c r="D472" s="43"/>
      <c r="E472" s="52">
        <f t="shared" si="25"/>
        <v>0</v>
      </c>
      <c r="F472" s="51">
        <f t="shared" si="26"/>
        <v>0</v>
      </c>
      <c r="H472"/>
      <c r="I472"/>
    </row>
    <row r="473" spans="1:9" s="24" customFormat="1">
      <c r="A473" s="47">
        <f>+'100K Limitation'!A473</f>
        <v>0</v>
      </c>
      <c r="B473" s="51" t="str">
        <f>IF('100K Limitation'!C473-'100K Limitation'!E473='100K Limitation'!D473,"N/A",'100K Limitation'!C473)</f>
        <v>N/A</v>
      </c>
      <c r="C473" s="51">
        <f t="shared" si="24"/>
        <v>0</v>
      </c>
      <c r="D473" s="43"/>
      <c r="E473" s="52">
        <f t="shared" si="25"/>
        <v>0</v>
      </c>
      <c r="F473" s="51">
        <f t="shared" si="26"/>
        <v>0</v>
      </c>
      <c r="H473"/>
      <c r="I473"/>
    </row>
    <row r="474" spans="1:9" s="24" customFormat="1">
      <c r="A474" s="47">
        <f>+'100K Limitation'!A474</f>
        <v>0</v>
      </c>
      <c r="B474" s="51" t="str">
        <f>IF('100K Limitation'!C474-'100K Limitation'!E474='100K Limitation'!D474,"N/A",'100K Limitation'!C474)</f>
        <v>N/A</v>
      </c>
      <c r="C474" s="51">
        <f t="shared" si="24"/>
        <v>0</v>
      </c>
      <c r="D474" s="43"/>
      <c r="E474" s="52">
        <f t="shared" si="25"/>
        <v>0</v>
      </c>
      <c r="F474" s="51">
        <f t="shared" si="26"/>
        <v>0</v>
      </c>
      <c r="H474"/>
      <c r="I474"/>
    </row>
    <row r="475" spans="1:9" s="24" customFormat="1">
      <c r="A475" s="47">
        <f>+'100K Limitation'!A475</f>
        <v>0</v>
      </c>
      <c r="B475" s="51" t="str">
        <f>IF('100K Limitation'!C475-'100K Limitation'!E475='100K Limitation'!D475,"N/A",'100K Limitation'!C475)</f>
        <v>N/A</v>
      </c>
      <c r="C475" s="51">
        <f t="shared" si="24"/>
        <v>0</v>
      </c>
      <c r="D475" s="43"/>
      <c r="E475" s="52">
        <f t="shared" si="25"/>
        <v>0</v>
      </c>
      <c r="F475" s="51">
        <f t="shared" si="26"/>
        <v>0</v>
      </c>
      <c r="H475"/>
      <c r="I475"/>
    </row>
    <row r="476" spans="1:9" s="24" customFormat="1">
      <c r="A476" s="47">
        <f>+'100K Limitation'!A476</f>
        <v>0</v>
      </c>
      <c r="B476" s="51" t="str">
        <f>IF('100K Limitation'!C476-'100K Limitation'!E476='100K Limitation'!D476,"N/A",'100K Limitation'!C476)</f>
        <v>N/A</v>
      </c>
      <c r="C476" s="51">
        <f t="shared" si="24"/>
        <v>0</v>
      </c>
      <c r="D476" s="43"/>
      <c r="E476" s="52">
        <f t="shared" si="25"/>
        <v>0</v>
      </c>
      <c r="F476" s="51">
        <f t="shared" si="26"/>
        <v>0</v>
      </c>
      <c r="H476"/>
      <c r="I476"/>
    </row>
    <row r="477" spans="1:9" s="24" customFormat="1">
      <c r="A477" s="47">
        <f>+'100K Limitation'!A477</f>
        <v>0</v>
      </c>
      <c r="B477" s="51" t="str">
        <f>IF('100K Limitation'!C477-'100K Limitation'!E477='100K Limitation'!D477,"N/A",'100K Limitation'!C477)</f>
        <v>N/A</v>
      </c>
      <c r="C477" s="51">
        <f t="shared" si="24"/>
        <v>0</v>
      </c>
      <c r="D477" s="43"/>
      <c r="E477" s="52">
        <f t="shared" si="25"/>
        <v>0</v>
      </c>
      <c r="F477" s="51">
        <f t="shared" si="26"/>
        <v>0</v>
      </c>
      <c r="H477"/>
      <c r="I477"/>
    </row>
    <row r="478" spans="1:9" s="24" customFormat="1">
      <c r="A478" s="47">
        <f>+'100K Limitation'!A478</f>
        <v>0</v>
      </c>
      <c r="B478" s="51" t="str">
        <f>IF('100K Limitation'!C478-'100K Limitation'!E478='100K Limitation'!D478,"N/A",'100K Limitation'!C478)</f>
        <v>N/A</v>
      </c>
      <c r="C478" s="51">
        <f t="shared" si="24"/>
        <v>0</v>
      </c>
      <c r="D478" s="43"/>
      <c r="E478" s="52">
        <f t="shared" si="25"/>
        <v>0</v>
      </c>
      <c r="F478" s="51">
        <f t="shared" si="26"/>
        <v>0</v>
      </c>
      <c r="H478"/>
      <c r="I478"/>
    </row>
    <row r="479" spans="1:9" s="24" customFormat="1">
      <c r="A479" s="47">
        <f>+'100K Limitation'!A479</f>
        <v>0</v>
      </c>
      <c r="B479" s="51" t="str">
        <f>IF('100K Limitation'!C479-'100K Limitation'!E479='100K Limitation'!D479,"N/A",'100K Limitation'!C479)</f>
        <v>N/A</v>
      </c>
      <c r="C479" s="51">
        <f t="shared" si="24"/>
        <v>0</v>
      </c>
      <c r="D479" s="43"/>
      <c r="E479" s="52">
        <f t="shared" si="25"/>
        <v>0</v>
      </c>
      <c r="F479" s="51">
        <f t="shared" si="26"/>
        <v>0</v>
      </c>
      <c r="H479"/>
      <c r="I479"/>
    </row>
    <row r="480" spans="1:9" s="24" customFormat="1">
      <c r="A480" s="47">
        <f>+'100K Limitation'!A480</f>
        <v>0</v>
      </c>
      <c r="B480" s="51" t="str">
        <f>IF('100K Limitation'!C480-'100K Limitation'!E480='100K Limitation'!D480,"N/A",'100K Limitation'!C480)</f>
        <v>N/A</v>
      </c>
      <c r="C480" s="51">
        <f t="shared" si="24"/>
        <v>0</v>
      </c>
      <c r="D480" s="43"/>
      <c r="E480" s="52">
        <f t="shared" si="25"/>
        <v>0</v>
      </c>
      <c r="F480" s="51">
        <f t="shared" si="26"/>
        <v>0</v>
      </c>
      <c r="H480"/>
      <c r="I480"/>
    </row>
    <row r="481" spans="1:9" s="24" customFormat="1">
      <c r="A481" s="47">
        <f>+'100K Limitation'!A481</f>
        <v>0</v>
      </c>
      <c r="B481" s="51" t="str">
        <f>IF('100K Limitation'!C481-'100K Limitation'!E481='100K Limitation'!D481,"N/A",'100K Limitation'!C481)</f>
        <v>N/A</v>
      </c>
      <c r="C481" s="51">
        <f t="shared" si="24"/>
        <v>0</v>
      </c>
      <c r="D481" s="43"/>
      <c r="E481" s="52">
        <f t="shared" si="25"/>
        <v>0</v>
      </c>
      <c r="F481" s="51">
        <f t="shared" si="26"/>
        <v>0</v>
      </c>
      <c r="H481"/>
      <c r="I481"/>
    </row>
    <row r="482" spans="1:9" s="24" customFormat="1">
      <c r="A482" s="47">
        <f>+'100K Limitation'!A482</f>
        <v>0</v>
      </c>
      <c r="B482" s="51" t="str">
        <f>IF('100K Limitation'!C482-'100K Limitation'!E482='100K Limitation'!D482,"N/A",'100K Limitation'!C482)</f>
        <v>N/A</v>
      </c>
      <c r="C482" s="51">
        <f t="shared" si="24"/>
        <v>0</v>
      </c>
      <c r="D482" s="43"/>
      <c r="E482" s="52">
        <f t="shared" si="25"/>
        <v>0</v>
      </c>
      <c r="F482" s="51">
        <f t="shared" si="26"/>
        <v>0</v>
      </c>
      <c r="H482"/>
      <c r="I482"/>
    </row>
    <row r="483" spans="1:9" s="24" customFormat="1">
      <c r="A483" s="47">
        <f>+'100K Limitation'!A483</f>
        <v>0</v>
      </c>
      <c r="B483" s="51" t="str">
        <f>IF('100K Limitation'!C483-'100K Limitation'!E483='100K Limitation'!D483,"N/A",'100K Limitation'!C483)</f>
        <v>N/A</v>
      </c>
      <c r="C483" s="51">
        <f t="shared" si="24"/>
        <v>0</v>
      </c>
      <c r="D483" s="43"/>
      <c r="E483" s="52">
        <f t="shared" si="25"/>
        <v>0</v>
      </c>
      <c r="F483" s="51">
        <f t="shared" si="26"/>
        <v>0</v>
      </c>
      <c r="H483"/>
      <c r="I483"/>
    </row>
    <row r="484" spans="1:9" s="24" customFormat="1">
      <c r="A484" s="47">
        <f>+'100K Limitation'!A484</f>
        <v>0</v>
      </c>
      <c r="B484" s="51" t="str">
        <f>IF('100K Limitation'!C484-'100K Limitation'!E484='100K Limitation'!D484,"N/A",'100K Limitation'!C484)</f>
        <v>N/A</v>
      </c>
      <c r="C484" s="51">
        <f t="shared" si="24"/>
        <v>0</v>
      </c>
      <c r="D484" s="43"/>
      <c r="E484" s="52">
        <f t="shared" si="25"/>
        <v>0</v>
      </c>
      <c r="F484" s="51">
        <f t="shared" si="26"/>
        <v>0</v>
      </c>
      <c r="H484"/>
      <c r="I484"/>
    </row>
    <row r="485" spans="1:9" s="24" customFormat="1">
      <c r="A485" s="47">
        <f>+'100K Limitation'!A485</f>
        <v>0</v>
      </c>
      <c r="B485" s="51" t="str">
        <f>IF('100K Limitation'!C485-'100K Limitation'!E485='100K Limitation'!D485,"N/A",'100K Limitation'!C485)</f>
        <v>N/A</v>
      </c>
      <c r="C485" s="51">
        <f t="shared" si="24"/>
        <v>0</v>
      </c>
      <c r="D485" s="43"/>
      <c r="E485" s="52">
        <f t="shared" si="25"/>
        <v>0</v>
      </c>
      <c r="F485" s="51">
        <f t="shared" si="26"/>
        <v>0</v>
      </c>
      <c r="H485"/>
      <c r="I485"/>
    </row>
    <row r="486" spans="1:9" s="24" customFormat="1">
      <c r="A486" s="47">
        <f>+'100K Limitation'!A486</f>
        <v>0</v>
      </c>
      <c r="B486" s="51" t="str">
        <f>IF('100K Limitation'!C486-'100K Limitation'!E486='100K Limitation'!D486,"N/A",'100K Limitation'!C486)</f>
        <v>N/A</v>
      </c>
      <c r="C486" s="51">
        <f t="shared" si="24"/>
        <v>0</v>
      </c>
      <c r="D486" s="43"/>
      <c r="E486" s="52">
        <f t="shared" si="25"/>
        <v>0</v>
      </c>
      <c r="F486" s="51">
        <f t="shared" si="26"/>
        <v>0</v>
      </c>
      <c r="H486"/>
      <c r="I486"/>
    </row>
    <row r="487" spans="1:9" s="24" customFormat="1">
      <c r="A487" s="47">
        <f>+'100K Limitation'!A487</f>
        <v>0</v>
      </c>
      <c r="B487" s="51" t="str">
        <f>IF('100K Limitation'!C487-'100K Limitation'!E487='100K Limitation'!D487,"N/A",'100K Limitation'!C487)</f>
        <v>N/A</v>
      </c>
      <c r="C487" s="51">
        <f t="shared" si="24"/>
        <v>0</v>
      </c>
      <c r="D487" s="43"/>
      <c r="E487" s="52">
        <f t="shared" si="25"/>
        <v>0</v>
      </c>
      <c r="F487" s="51">
        <f t="shared" si="26"/>
        <v>0</v>
      </c>
      <c r="H487"/>
      <c r="I487"/>
    </row>
    <row r="488" spans="1:9" s="24" customFormat="1">
      <c r="A488" s="47">
        <f>+'100K Limitation'!A488</f>
        <v>0</v>
      </c>
      <c r="B488" s="51" t="str">
        <f>IF('100K Limitation'!C488-'100K Limitation'!E488='100K Limitation'!D488,"N/A",'100K Limitation'!C488)</f>
        <v>N/A</v>
      </c>
      <c r="C488" s="51">
        <f t="shared" si="24"/>
        <v>0</v>
      </c>
      <c r="D488" s="43"/>
      <c r="E488" s="52">
        <f t="shared" si="25"/>
        <v>0</v>
      </c>
      <c r="F488" s="51">
        <f t="shared" si="26"/>
        <v>0</v>
      </c>
      <c r="H488"/>
      <c r="I488"/>
    </row>
    <row r="489" spans="1:9" s="24" customFormat="1">
      <c r="A489" s="47">
        <f>+'100K Limitation'!A489</f>
        <v>0</v>
      </c>
      <c r="B489" s="51" t="str">
        <f>IF('100K Limitation'!C489-'100K Limitation'!E489='100K Limitation'!D489,"N/A",'100K Limitation'!C489)</f>
        <v>N/A</v>
      </c>
      <c r="C489" s="51">
        <f t="shared" si="24"/>
        <v>0</v>
      </c>
      <c r="D489" s="43"/>
      <c r="E489" s="52">
        <f t="shared" si="25"/>
        <v>0</v>
      </c>
      <c r="F489" s="51">
        <f t="shared" si="26"/>
        <v>0</v>
      </c>
      <c r="H489"/>
      <c r="I489"/>
    </row>
    <row r="490" spans="1:9" s="24" customFormat="1">
      <c r="A490" s="47">
        <f>+'100K Limitation'!A490</f>
        <v>0</v>
      </c>
      <c r="B490" s="51" t="str">
        <f>IF('100K Limitation'!C490-'100K Limitation'!E490='100K Limitation'!D490,"N/A",'100K Limitation'!C490)</f>
        <v>N/A</v>
      </c>
      <c r="C490" s="51">
        <f t="shared" si="24"/>
        <v>0</v>
      </c>
      <c r="D490" s="43"/>
      <c r="E490" s="52">
        <f t="shared" si="25"/>
        <v>0</v>
      </c>
      <c r="F490" s="51">
        <f t="shared" si="26"/>
        <v>0</v>
      </c>
      <c r="H490"/>
      <c r="I490"/>
    </row>
    <row r="491" spans="1:9" s="24" customFormat="1">
      <c r="A491" s="47">
        <f>+'100K Limitation'!A491</f>
        <v>0</v>
      </c>
      <c r="B491" s="51" t="str">
        <f>IF('100K Limitation'!C491-'100K Limitation'!E491='100K Limitation'!D491,"N/A",'100K Limitation'!C491)</f>
        <v>N/A</v>
      </c>
      <c r="C491" s="51">
        <f t="shared" si="24"/>
        <v>0</v>
      </c>
      <c r="D491" s="43"/>
      <c r="E491" s="52">
        <f t="shared" si="25"/>
        <v>0</v>
      </c>
      <c r="F491" s="51">
        <f t="shared" si="26"/>
        <v>0</v>
      </c>
      <c r="H491"/>
      <c r="I491"/>
    </row>
    <row r="492" spans="1:9" s="24" customFormat="1">
      <c r="A492" s="47">
        <f>+'100K Limitation'!A492</f>
        <v>0</v>
      </c>
      <c r="B492" s="51" t="str">
        <f>IF('100K Limitation'!C492-'100K Limitation'!E492='100K Limitation'!D492,"N/A",'100K Limitation'!C492)</f>
        <v>N/A</v>
      </c>
      <c r="C492" s="51">
        <f t="shared" si="24"/>
        <v>0</v>
      </c>
      <c r="D492" s="43"/>
      <c r="E492" s="52">
        <f t="shared" si="25"/>
        <v>0</v>
      </c>
      <c r="F492" s="51">
        <f t="shared" si="26"/>
        <v>0</v>
      </c>
      <c r="H492"/>
      <c r="I492"/>
    </row>
    <row r="493" spans="1:9" s="24" customFormat="1">
      <c r="A493" s="47">
        <f>+'100K Limitation'!A493</f>
        <v>0</v>
      </c>
      <c r="B493" s="51" t="str">
        <f>IF('100K Limitation'!C493-'100K Limitation'!E493='100K Limitation'!D493,"N/A",'100K Limitation'!C493)</f>
        <v>N/A</v>
      </c>
      <c r="C493" s="51">
        <f t="shared" si="24"/>
        <v>0</v>
      </c>
      <c r="D493" s="43"/>
      <c r="E493" s="52">
        <f t="shared" si="25"/>
        <v>0</v>
      </c>
      <c r="F493" s="51">
        <f t="shared" si="26"/>
        <v>0</v>
      </c>
      <c r="H493"/>
      <c r="I493"/>
    </row>
    <row r="494" spans="1:9" s="24" customFormat="1">
      <c r="A494" s="47">
        <f>+'100K Limitation'!A494</f>
        <v>0</v>
      </c>
      <c r="B494" s="51" t="str">
        <f>IF('100K Limitation'!C494-'100K Limitation'!E494='100K Limitation'!D494,"N/A",'100K Limitation'!C494)</f>
        <v>N/A</v>
      </c>
      <c r="C494" s="51">
        <f t="shared" si="24"/>
        <v>0</v>
      </c>
      <c r="D494" s="43"/>
      <c r="E494" s="52">
        <f t="shared" si="25"/>
        <v>0</v>
      </c>
      <c r="F494" s="51">
        <f t="shared" si="26"/>
        <v>0</v>
      </c>
      <c r="H494"/>
      <c r="I494"/>
    </row>
    <row r="495" spans="1:9" s="24" customFormat="1">
      <c r="A495" s="47">
        <f>+'100K Limitation'!A495</f>
        <v>0</v>
      </c>
      <c r="B495" s="51" t="str">
        <f>IF('100K Limitation'!C495-'100K Limitation'!E495='100K Limitation'!D495,"N/A",'100K Limitation'!C495)</f>
        <v>N/A</v>
      </c>
      <c r="C495" s="51">
        <f t="shared" si="24"/>
        <v>0</v>
      </c>
      <c r="D495" s="43"/>
      <c r="E495" s="52">
        <f t="shared" si="25"/>
        <v>0</v>
      </c>
      <c r="F495" s="51">
        <f t="shared" si="26"/>
        <v>0</v>
      </c>
      <c r="H495"/>
      <c r="I495"/>
    </row>
    <row r="496" spans="1:9" s="24" customFormat="1">
      <c r="A496" s="47">
        <f>+'100K Limitation'!A496</f>
        <v>0</v>
      </c>
      <c r="B496" s="51" t="str">
        <f>IF('100K Limitation'!C496-'100K Limitation'!E496='100K Limitation'!D496,"N/A",'100K Limitation'!C496)</f>
        <v>N/A</v>
      </c>
      <c r="C496" s="51">
        <f t="shared" si="24"/>
        <v>0</v>
      </c>
      <c r="D496" s="43"/>
      <c r="E496" s="52">
        <f t="shared" si="25"/>
        <v>0</v>
      </c>
      <c r="F496" s="51">
        <f t="shared" si="26"/>
        <v>0</v>
      </c>
      <c r="H496"/>
      <c r="I496"/>
    </row>
    <row r="497" spans="1:9" s="24" customFormat="1">
      <c r="A497" s="47">
        <f>+'100K Limitation'!A497</f>
        <v>0</v>
      </c>
      <c r="B497" s="51" t="str">
        <f>IF('100K Limitation'!C497-'100K Limitation'!E497='100K Limitation'!D497,"N/A",'100K Limitation'!C497)</f>
        <v>N/A</v>
      </c>
      <c r="C497" s="51">
        <f t="shared" si="24"/>
        <v>0</v>
      </c>
      <c r="D497" s="43"/>
      <c r="E497" s="52">
        <f t="shared" si="25"/>
        <v>0</v>
      </c>
      <c r="F497" s="51">
        <f t="shared" si="26"/>
        <v>0</v>
      </c>
      <c r="H497"/>
      <c r="I497"/>
    </row>
    <row r="498" spans="1:9" s="24" customFormat="1">
      <c r="A498" s="47">
        <f>+'100K Limitation'!A498</f>
        <v>0</v>
      </c>
      <c r="B498" s="51" t="str">
        <f>IF('100K Limitation'!C498-'100K Limitation'!E498='100K Limitation'!D498,"N/A",'100K Limitation'!C498)</f>
        <v>N/A</v>
      </c>
      <c r="C498" s="51">
        <f t="shared" si="24"/>
        <v>0</v>
      </c>
      <c r="D498" s="43"/>
      <c r="E498" s="52">
        <f t="shared" si="25"/>
        <v>0</v>
      </c>
      <c r="F498" s="51">
        <f t="shared" si="26"/>
        <v>0</v>
      </c>
      <c r="H498"/>
      <c r="I498"/>
    </row>
    <row r="499" spans="1:9" s="24" customFormat="1">
      <c r="A499" s="47">
        <f>+'100K Limitation'!A499</f>
        <v>0</v>
      </c>
      <c r="B499" s="51" t="str">
        <f>IF('100K Limitation'!C499-'100K Limitation'!E499='100K Limitation'!D499,"N/A",'100K Limitation'!C499)</f>
        <v>N/A</v>
      </c>
      <c r="C499" s="51">
        <f t="shared" si="24"/>
        <v>0</v>
      </c>
      <c r="D499" s="43"/>
      <c r="E499" s="52">
        <f t="shared" si="25"/>
        <v>0</v>
      </c>
      <c r="F499" s="51">
        <f t="shared" si="26"/>
        <v>0</v>
      </c>
      <c r="H499"/>
      <c r="I499"/>
    </row>
    <row r="500" spans="1:9" s="24" customFormat="1">
      <c r="A500" s="47">
        <f>+'100K Limitation'!A500</f>
        <v>0</v>
      </c>
      <c r="B500" s="51" t="str">
        <f>IF('100K Limitation'!C500-'100K Limitation'!E500='100K Limitation'!D500,"N/A",'100K Limitation'!C500)</f>
        <v>N/A</v>
      </c>
      <c r="C500" s="51">
        <f t="shared" si="24"/>
        <v>0</v>
      </c>
      <c r="D500" s="43"/>
      <c r="E500" s="52">
        <f t="shared" si="25"/>
        <v>0</v>
      </c>
      <c r="F500" s="51">
        <f t="shared" si="26"/>
        <v>0</v>
      </c>
      <c r="H500"/>
      <c r="I500"/>
    </row>
    <row r="501" spans="1:9" s="24" customFormat="1">
      <c r="A501" s="47">
        <f>+'100K Limitation'!A501</f>
        <v>0</v>
      </c>
      <c r="B501" s="51" t="str">
        <f>IF('100K Limitation'!C501-'100K Limitation'!E501='100K Limitation'!D501,"N/A",'100K Limitation'!C501)</f>
        <v>N/A</v>
      </c>
      <c r="C501" s="51">
        <f t="shared" si="24"/>
        <v>0</v>
      </c>
      <c r="D501" s="43"/>
      <c r="E501" s="52">
        <f t="shared" si="25"/>
        <v>0</v>
      </c>
      <c r="F501" s="51">
        <f t="shared" si="26"/>
        <v>0</v>
      </c>
      <c r="H501"/>
      <c r="I501"/>
    </row>
    <row r="502" spans="1:9" s="24" customFormat="1">
      <c r="A502" s="47">
        <f>+'100K Limitation'!A502</f>
        <v>0</v>
      </c>
      <c r="B502" s="51" t="str">
        <f>IF('100K Limitation'!C502-'100K Limitation'!E502='100K Limitation'!D502,"N/A",'100K Limitation'!C502)</f>
        <v>N/A</v>
      </c>
      <c r="C502" s="51">
        <f t="shared" si="24"/>
        <v>0</v>
      </c>
      <c r="D502" s="43"/>
      <c r="E502" s="52">
        <f t="shared" si="25"/>
        <v>0</v>
      </c>
      <c r="F502" s="51">
        <f t="shared" si="26"/>
        <v>0</v>
      </c>
      <c r="H502"/>
      <c r="I502"/>
    </row>
    <row r="503" spans="1:9" s="24" customFormat="1">
      <c r="A503" s="47">
        <f>+'100K Limitation'!A503</f>
        <v>0</v>
      </c>
      <c r="B503" s="51" t="str">
        <f>IF('100K Limitation'!C503-'100K Limitation'!E503='100K Limitation'!D503,"N/A",'100K Limitation'!C503)</f>
        <v>N/A</v>
      </c>
      <c r="C503" s="51">
        <f t="shared" si="24"/>
        <v>0</v>
      </c>
      <c r="D503" s="43"/>
      <c r="E503" s="52">
        <f t="shared" si="25"/>
        <v>0</v>
      </c>
      <c r="F503" s="51">
        <f t="shared" si="26"/>
        <v>0</v>
      </c>
      <c r="H503"/>
      <c r="I503"/>
    </row>
    <row r="504" spans="1:9" s="24" customFormat="1">
      <c r="A504" s="47">
        <f>+'100K Limitation'!A504</f>
        <v>0</v>
      </c>
      <c r="B504" s="51" t="str">
        <f>IF('100K Limitation'!C504-'100K Limitation'!E504='100K Limitation'!D504,"N/A",'100K Limitation'!C504)</f>
        <v>N/A</v>
      </c>
      <c r="C504" s="51">
        <f t="shared" si="24"/>
        <v>0</v>
      </c>
      <c r="D504" s="43"/>
      <c r="E504" s="52">
        <f t="shared" si="25"/>
        <v>0</v>
      </c>
      <c r="F504" s="51">
        <f t="shared" si="26"/>
        <v>0</v>
      </c>
      <c r="H504"/>
      <c r="I504"/>
    </row>
    <row r="505" spans="1:9" s="24" customFormat="1">
      <c r="A505" s="47">
        <f>+'100K Limitation'!A505</f>
        <v>0</v>
      </c>
      <c r="B505" s="51" t="str">
        <f>IF('100K Limitation'!C505-'100K Limitation'!E505='100K Limitation'!D505,"N/A",'100K Limitation'!C505)</f>
        <v>N/A</v>
      </c>
      <c r="C505" s="51">
        <f t="shared" si="24"/>
        <v>0</v>
      </c>
      <c r="D505" s="43"/>
      <c r="E505" s="52">
        <f t="shared" si="25"/>
        <v>0</v>
      </c>
      <c r="F505" s="51">
        <f t="shared" si="26"/>
        <v>0</v>
      </c>
      <c r="H505"/>
      <c r="I505"/>
    </row>
    <row r="506" spans="1:9" s="24" customFormat="1">
      <c r="A506" s="47">
        <f>+'100K Limitation'!A506</f>
        <v>0</v>
      </c>
      <c r="B506" s="51" t="str">
        <f>IF('100K Limitation'!C506-'100K Limitation'!E506='100K Limitation'!D506,"N/A",'100K Limitation'!C506)</f>
        <v>N/A</v>
      </c>
      <c r="C506" s="51">
        <f t="shared" si="24"/>
        <v>0</v>
      </c>
      <c r="D506" s="43"/>
      <c r="E506" s="52">
        <f t="shared" si="25"/>
        <v>0</v>
      </c>
      <c r="F506" s="51">
        <f t="shared" si="26"/>
        <v>0</v>
      </c>
      <c r="H506"/>
      <c r="I506"/>
    </row>
    <row r="507" spans="1:9" s="24" customFormat="1">
      <c r="A507" s="47">
        <f>+'100K Limitation'!A507</f>
        <v>0</v>
      </c>
      <c r="B507" s="51" t="str">
        <f>IF('100K Limitation'!C507-'100K Limitation'!E507='100K Limitation'!D507,"N/A",'100K Limitation'!C507)</f>
        <v>N/A</v>
      </c>
      <c r="C507" s="51">
        <f t="shared" si="24"/>
        <v>0</v>
      </c>
      <c r="D507" s="43"/>
      <c r="E507" s="52">
        <f t="shared" si="25"/>
        <v>0</v>
      </c>
      <c r="F507" s="51">
        <f t="shared" si="26"/>
        <v>0</v>
      </c>
      <c r="H507"/>
      <c r="I507"/>
    </row>
    <row r="508" spans="1:9" s="24" customFormat="1">
      <c r="A508" s="47">
        <f>+'100K Limitation'!A508</f>
        <v>0</v>
      </c>
      <c r="B508" s="51" t="str">
        <f>IF('100K Limitation'!C508-'100K Limitation'!E508='100K Limitation'!D508,"N/A",'100K Limitation'!C508)</f>
        <v>N/A</v>
      </c>
      <c r="C508" s="51">
        <f t="shared" si="24"/>
        <v>0</v>
      </c>
      <c r="D508" s="43"/>
      <c r="E508" s="52">
        <f t="shared" si="25"/>
        <v>0</v>
      </c>
      <c r="F508" s="51">
        <f t="shared" si="26"/>
        <v>0</v>
      </c>
      <c r="H508"/>
      <c r="I508"/>
    </row>
    <row r="509" spans="1:9" s="24" customFormat="1">
      <c r="A509" s="47">
        <f>+'100K Limitation'!A509</f>
        <v>0</v>
      </c>
      <c r="B509" s="51" t="str">
        <f>IF('100K Limitation'!C509-'100K Limitation'!E509='100K Limitation'!D509,"N/A",'100K Limitation'!C509)</f>
        <v>N/A</v>
      </c>
      <c r="C509" s="51">
        <f t="shared" si="24"/>
        <v>0</v>
      </c>
      <c r="D509" s="43"/>
      <c r="E509" s="52">
        <f t="shared" si="25"/>
        <v>0</v>
      </c>
      <c r="F509" s="51">
        <f t="shared" si="26"/>
        <v>0</v>
      </c>
      <c r="H509"/>
      <c r="I509"/>
    </row>
    <row r="510" spans="1:9" s="24" customFormat="1">
      <c r="A510" s="47">
        <f>+'100K Limitation'!A510</f>
        <v>0</v>
      </c>
      <c r="B510" s="51" t="str">
        <f>IF('100K Limitation'!C510-'100K Limitation'!E510='100K Limitation'!D510,"N/A",'100K Limitation'!C510)</f>
        <v>N/A</v>
      </c>
      <c r="C510" s="51">
        <f t="shared" si="24"/>
        <v>0</v>
      </c>
      <c r="D510" s="43"/>
      <c r="E510" s="52">
        <f t="shared" si="25"/>
        <v>0</v>
      </c>
      <c r="F510" s="51">
        <f t="shared" si="26"/>
        <v>0</v>
      </c>
      <c r="H510"/>
      <c r="I510"/>
    </row>
    <row r="511" spans="1:9" s="24" customFormat="1">
      <c r="A511" s="47">
        <f>+'100K Limitation'!A511</f>
        <v>0</v>
      </c>
      <c r="B511" s="51" t="str">
        <f>IF('100K Limitation'!C511-'100K Limitation'!E511='100K Limitation'!D511,"N/A",'100K Limitation'!C511)</f>
        <v>N/A</v>
      </c>
      <c r="C511" s="51">
        <f t="shared" si="24"/>
        <v>0</v>
      </c>
      <c r="D511" s="43"/>
      <c r="E511" s="52">
        <f t="shared" si="25"/>
        <v>0</v>
      </c>
      <c r="F511" s="51">
        <f t="shared" si="26"/>
        <v>0</v>
      </c>
      <c r="H511"/>
      <c r="I511"/>
    </row>
    <row r="512" spans="1:9" s="24" customFormat="1">
      <c r="A512" s="47">
        <f>+'100K Limitation'!A512</f>
        <v>0</v>
      </c>
      <c r="B512" s="51" t="str">
        <f>IF('100K Limitation'!C512-'100K Limitation'!E512='100K Limitation'!D512,"N/A",'100K Limitation'!C512)</f>
        <v>N/A</v>
      </c>
      <c r="C512" s="51">
        <f t="shared" si="24"/>
        <v>0</v>
      </c>
      <c r="D512" s="43"/>
      <c r="E512" s="52">
        <f t="shared" si="25"/>
        <v>0</v>
      </c>
      <c r="F512" s="51">
        <f t="shared" si="26"/>
        <v>0</v>
      </c>
      <c r="H512"/>
      <c r="I512"/>
    </row>
    <row r="513" spans="1:9" s="24" customFormat="1">
      <c r="A513" s="47">
        <f>+'100K Limitation'!A513</f>
        <v>0</v>
      </c>
      <c r="B513" s="51" t="str">
        <f>IF('100K Limitation'!C513-'100K Limitation'!E513='100K Limitation'!D513,"N/A",'100K Limitation'!C513)</f>
        <v>N/A</v>
      </c>
      <c r="C513" s="51">
        <f t="shared" si="24"/>
        <v>0</v>
      </c>
      <c r="D513" s="43"/>
      <c r="E513" s="52">
        <f t="shared" si="25"/>
        <v>0</v>
      </c>
      <c r="F513" s="51">
        <f t="shared" si="26"/>
        <v>0</v>
      </c>
      <c r="H513"/>
      <c r="I513"/>
    </row>
    <row r="514" spans="1:9" s="24" customFormat="1">
      <c r="A514" s="47">
        <f>+'100K Limitation'!A514</f>
        <v>0</v>
      </c>
      <c r="B514" s="51" t="str">
        <f>IF('100K Limitation'!C514-'100K Limitation'!E514='100K Limitation'!D514,"N/A",'100K Limitation'!C514)</f>
        <v>N/A</v>
      </c>
      <c r="C514" s="51">
        <f t="shared" si="24"/>
        <v>0</v>
      </c>
      <c r="D514" s="43"/>
      <c r="E514" s="52">
        <f t="shared" si="25"/>
        <v>0</v>
      </c>
      <c r="F514" s="51">
        <f t="shared" si="26"/>
        <v>0</v>
      </c>
      <c r="H514"/>
      <c r="I514"/>
    </row>
    <row r="515" spans="1:9" s="24" customFormat="1">
      <c r="A515" s="47">
        <f>+'100K Limitation'!A515</f>
        <v>0</v>
      </c>
      <c r="B515" s="51" t="str">
        <f>IF('100K Limitation'!C515-'100K Limitation'!E515='100K Limitation'!D515,"N/A",'100K Limitation'!C515)</f>
        <v>N/A</v>
      </c>
      <c r="C515" s="51">
        <f t="shared" si="24"/>
        <v>0</v>
      </c>
      <c r="D515" s="43"/>
      <c r="E515" s="52">
        <f t="shared" si="25"/>
        <v>0</v>
      </c>
      <c r="F515" s="51">
        <f t="shared" si="26"/>
        <v>0</v>
      </c>
      <c r="H515"/>
      <c r="I515"/>
    </row>
    <row r="516" spans="1:9" s="24" customFormat="1">
      <c r="A516" s="47">
        <f>+'100K Limitation'!A516</f>
        <v>0</v>
      </c>
      <c r="B516" s="51" t="str">
        <f>IF('100K Limitation'!C516-'100K Limitation'!E516='100K Limitation'!D516,"N/A",'100K Limitation'!C516)</f>
        <v>N/A</v>
      </c>
      <c r="C516" s="51">
        <f t="shared" si="24"/>
        <v>0</v>
      </c>
      <c r="D516" s="43"/>
      <c r="E516" s="52">
        <f t="shared" si="25"/>
        <v>0</v>
      </c>
      <c r="F516" s="51">
        <f t="shared" si="26"/>
        <v>0</v>
      </c>
      <c r="H516"/>
      <c r="I516"/>
    </row>
    <row r="517" spans="1:9" s="24" customFormat="1">
      <c r="A517" s="47">
        <f>+'100K Limitation'!A517</f>
        <v>0</v>
      </c>
      <c r="B517" s="51" t="str">
        <f>IF('100K Limitation'!C517-'100K Limitation'!E517='100K Limitation'!D517,"N/A",'100K Limitation'!C517)</f>
        <v>N/A</v>
      </c>
      <c r="C517" s="51">
        <f t="shared" si="24"/>
        <v>0</v>
      </c>
      <c r="D517" s="43"/>
      <c r="E517" s="52">
        <f t="shared" si="25"/>
        <v>0</v>
      </c>
      <c r="F517" s="51">
        <f t="shared" si="26"/>
        <v>0</v>
      </c>
      <c r="H517"/>
      <c r="I517"/>
    </row>
    <row r="518" spans="1:9" s="24" customFormat="1">
      <c r="A518" s="47">
        <f>+'100K Limitation'!A518</f>
        <v>0</v>
      </c>
      <c r="B518" s="51" t="str">
        <f>IF('100K Limitation'!C518-'100K Limitation'!E518='100K Limitation'!D518,"N/A",'100K Limitation'!C518)</f>
        <v>N/A</v>
      </c>
      <c r="C518" s="51">
        <f t="shared" si="24"/>
        <v>0</v>
      </c>
      <c r="D518" s="43"/>
      <c r="E518" s="52">
        <f t="shared" si="25"/>
        <v>0</v>
      </c>
      <c r="F518" s="51">
        <f t="shared" si="26"/>
        <v>0</v>
      </c>
      <c r="H518"/>
      <c r="I518"/>
    </row>
    <row r="519" spans="1:9" s="24" customFormat="1">
      <c r="A519" s="47">
        <f>+'100K Limitation'!A519</f>
        <v>0</v>
      </c>
      <c r="B519" s="51" t="str">
        <f>IF('100K Limitation'!C519-'100K Limitation'!E519='100K Limitation'!D519,"N/A",'100K Limitation'!C519)</f>
        <v>N/A</v>
      </c>
      <c r="C519" s="51">
        <f t="shared" si="24"/>
        <v>0</v>
      </c>
      <c r="D519" s="43"/>
      <c r="E519" s="52">
        <f t="shared" si="25"/>
        <v>0</v>
      </c>
      <c r="F519" s="51">
        <f t="shared" si="26"/>
        <v>0</v>
      </c>
      <c r="H519"/>
      <c r="I519"/>
    </row>
    <row r="520" spans="1:9" s="24" customFormat="1">
      <c r="A520" s="47">
        <f>+'100K Limitation'!A520</f>
        <v>0</v>
      </c>
      <c r="B520" s="51" t="str">
        <f>IF('100K Limitation'!C520-'100K Limitation'!E520='100K Limitation'!D520,"N/A",'100K Limitation'!C520)</f>
        <v>N/A</v>
      </c>
      <c r="C520" s="51">
        <f t="shared" si="24"/>
        <v>0</v>
      </c>
      <c r="D520" s="43"/>
      <c r="E520" s="52">
        <f t="shared" si="25"/>
        <v>0</v>
      </c>
      <c r="F520" s="51">
        <f t="shared" si="26"/>
        <v>0</v>
      </c>
      <c r="H520"/>
      <c r="I520"/>
    </row>
    <row r="521" spans="1:9" s="24" customFormat="1">
      <c r="A521" s="47">
        <f>+'100K Limitation'!A521</f>
        <v>0</v>
      </c>
      <c r="B521" s="51" t="str">
        <f>IF('100K Limitation'!C521-'100K Limitation'!E521='100K Limitation'!D521,"N/A",'100K Limitation'!C521)</f>
        <v>N/A</v>
      </c>
      <c r="C521" s="51">
        <f t="shared" si="24"/>
        <v>0</v>
      </c>
      <c r="D521" s="43"/>
      <c r="E521" s="52">
        <f t="shared" si="25"/>
        <v>0</v>
      </c>
      <c r="F521" s="51">
        <f t="shared" si="26"/>
        <v>0</v>
      </c>
      <c r="H521"/>
      <c r="I521"/>
    </row>
    <row r="522" spans="1:9" s="24" customFormat="1">
      <c r="A522" s="47">
        <f>+'100K Limitation'!A522</f>
        <v>0</v>
      </c>
      <c r="B522" s="51" t="str">
        <f>IF('100K Limitation'!C522-'100K Limitation'!E522='100K Limitation'!D522,"N/A",'100K Limitation'!C522)</f>
        <v>N/A</v>
      </c>
      <c r="C522" s="51">
        <f t="shared" si="24"/>
        <v>0</v>
      </c>
      <c r="D522" s="43"/>
      <c r="E522" s="52">
        <f t="shared" si="25"/>
        <v>0</v>
      </c>
      <c r="F522" s="51">
        <f t="shared" si="26"/>
        <v>0</v>
      </c>
      <c r="H522"/>
      <c r="I522"/>
    </row>
    <row r="523" spans="1:9" s="24" customFormat="1">
      <c r="A523" s="47">
        <f>+'100K Limitation'!A523</f>
        <v>0</v>
      </c>
      <c r="B523" s="51" t="str">
        <f>IF('100K Limitation'!C523-'100K Limitation'!E523='100K Limitation'!D523,"N/A",'100K Limitation'!C523)</f>
        <v>N/A</v>
      </c>
      <c r="C523" s="51">
        <f t="shared" si="24"/>
        <v>0</v>
      </c>
      <c r="D523" s="43"/>
      <c r="E523" s="52">
        <f t="shared" si="25"/>
        <v>0</v>
      </c>
      <c r="F523" s="51">
        <f t="shared" si="26"/>
        <v>0</v>
      </c>
      <c r="H523"/>
      <c r="I523"/>
    </row>
    <row r="524" spans="1:9" s="24" customFormat="1">
      <c r="A524" s="47">
        <f>+'100K Limitation'!A524</f>
        <v>0</v>
      </c>
      <c r="B524" s="51" t="str">
        <f>IF('100K Limitation'!C524-'100K Limitation'!E524='100K Limitation'!D524,"N/A",'100K Limitation'!C524)</f>
        <v>N/A</v>
      </c>
      <c r="C524" s="51">
        <f t="shared" si="24"/>
        <v>0</v>
      </c>
      <c r="D524" s="43"/>
      <c r="E524" s="52">
        <f t="shared" si="25"/>
        <v>0</v>
      </c>
      <c r="F524" s="51">
        <f t="shared" si="26"/>
        <v>0</v>
      </c>
      <c r="H524"/>
      <c r="I524"/>
    </row>
    <row r="525" spans="1:9" s="24" customFormat="1">
      <c r="A525" s="47">
        <f>+'100K Limitation'!A525</f>
        <v>0</v>
      </c>
      <c r="B525" s="51" t="str">
        <f>IF('100K Limitation'!C525-'100K Limitation'!E525='100K Limitation'!D525,"N/A",'100K Limitation'!C525)</f>
        <v>N/A</v>
      </c>
      <c r="C525" s="51">
        <f t="shared" si="24"/>
        <v>0</v>
      </c>
      <c r="D525" s="43"/>
      <c r="E525" s="52">
        <f t="shared" si="25"/>
        <v>0</v>
      </c>
      <c r="F525" s="51">
        <f t="shared" si="26"/>
        <v>0</v>
      </c>
      <c r="H525"/>
      <c r="I525"/>
    </row>
    <row r="526" spans="1:9" s="24" customFormat="1">
      <c r="A526" s="47">
        <f>+'100K Limitation'!A526</f>
        <v>0</v>
      </c>
      <c r="B526" s="51" t="str">
        <f>IF('100K Limitation'!C526-'100K Limitation'!E526='100K Limitation'!D526,"N/A",'100K Limitation'!C526)</f>
        <v>N/A</v>
      </c>
      <c r="C526" s="51">
        <f t="shared" si="24"/>
        <v>0</v>
      </c>
      <c r="D526" s="43"/>
      <c r="E526" s="52">
        <f t="shared" si="25"/>
        <v>0</v>
      </c>
      <c r="F526" s="51">
        <f t="shared" si="26"/>
        <v>0</v>
      </c>
      <c r="H526"/>
      <c r="I526"/>
    </row>
    <row r="527" spans="1:9" s="24" customFormat="1">
      <c r="A527" s="47">
        <f>+'100K Limitation'!A527</f>
        <v>0</v>
      </c>
      <c r="B527" s="51" t="str">
        <f>IF('100K Limitation'!C527-'100K Limitation'!E527='100K Limitation'!D527,"N/A",'100K Limitation'!C527)</f>
        <v>N/A</v>
      </c>
      <c r="C527" s="51">
        <f t="shared" si="24"/>
        <v>0</v>
      </c>
      <c r="D527" s="43"/>
      <c r="E527" s="52">
        <f t="shared" si="25"/>
        <v>0</v>
      </c>
      <c r="F527" s="51">
        <f t="shared" si="26"/>
        <v>0</v>
      </c>
      <c r="H527"/>
      <c r="I527"/>
    </row>
    <row r="528" spans="1:9" s="24" customFormat="1">
      <c r="A528" s="47">
        <f>+'100K Limitation'!A528</f>
        <v>0</v>
      </c>
      <c r="B528" s="51" t="str">
        <f>IF('100K Limitation'!C528-'100K Limitation'!E528='100K Limitation'!D528,"N/A",'100K Limitation'!C528)</f>
        <v>N/A</v>
      </c>
      <c r="C528" s="51">
        <f t="shared" si="24"/>
        <v>0</v>
      </c>
      <c r="D528" s="43"/>
      <c r="E528" s="52">
        <f t="shared" si="25"/>
        <v>0</v>
      </c>
      <c r="F528" s="51">
        <f t="shared" si="26"/>
        <v>0</v>
      </c>
      <c r="H528"/>
      <c r="I528"/>
    </row>
    <row r="529" spans="1:9" s="24" customFormat="1">
      <c r="A529" s="47">
        <f>+'100K Limitation'!A529</f>
        <v>0</v>
      </c>
      <c r="B529" s="51" t="str">
        <f>IF('100K Limitation'!C529-'100K Limitation'!E529='100K Limitation'!D529,"N/A",'100K Limitation'!C529)</f>
        <v>N/A</v>
      </c>
      <c r="C529" s="51">
        <f t="shared" si="24"/>
        <v>0</v>
      </c>
      <c r="D529" s="43"/>
      <c r="E529" s="52">
        <f t="shared" si="25"/>
        <v>0</v>
      </c>
      <c r="F529" s="51">
        <f t="shared" si="26"/>
        <v>0</v>
      </c>
      <c r="H529"/>
      <c r="I529"/>
    </row>
    <row r="530" spans="1:9" s="24" customFormat="1">
      <c r="A530" s="47">
        <f>+'100K Limitation'!A530</f>
        <v>0</v>
      </c>
      <c r="B530" s="51" t="str">
        <f>IF('100K Limitation'!C530-'100K Limitation'!E530='100K Limitation'!D530,"N/A",'100K Limitation'!C530)</f>
        <v>N/A</v>
      </c>
      <c r="C530" s="51">
        <f t="shared" si="24"/>
        <v>0</v>
      </c>
      <c r="D530" s="43"/>
      <c r="E530" s="52">
        <f t="shared" si="25"/>
        <v>0</v>
      </c>
      <c r="F530" s="51">
        <f t="shared" si="26"/>
        <v>0</v>
      </c>
      <c r="H530"/>
      <c r="I530"/>
    </row>
    <row r="531" spans="1:9" s="24" customFormat="1">
      <c r="A531" s="47">
        <f>+'100K Limitation'!A531</f>
        <v>0</v>
      </c>
      <c r="B531" s="51" t="str">
        <f>IF('100K Limitation'!C531-'100K Limitation'!E531='100K Limitation'!D531,"N/A",'100K Limitation'!C531)</f>
        <v>N/A</v>
      </c>
      <c r="C531" s="51">
        <f t="shared" si="24"/>
        <v>0</v>
      </c>
      <c r="D531" s="43"/>
      <c r="E531" s="52">
        <f t="shared" si="25"/>
        <v>0</v>
      </c>
      <c r="F531" s="51">
        <f t="shared" si="26"/>
        <v>0</v>
      </c>
      <c r="H531"/>
      <c r="I531"/>
    </row>
    <row r="532" spans="1:9" s="24" customFormat="1">
      <c r="A532" s="47">
        <f>+'100K Limitation'!A532</f>
        <v>0</v>
      </c>
      <c r="B532" s="51" t="str">
        <f>IF('100K Limitation'!C532-'100K Limitation'!E532='100K Limitation'!D532,"N/A",'100K Limitation'!C532)</f>
        <v>N/A</v>
      </c>
      <c r="C532" s="51">
        <f t="shared" si="24"/>
        <v>0</v>
      </c>
      <c r="D532" s="43"/>
      <c r="E532" s="52">
        <f t="shared" si="25"/>
        <v>0</v>
      </c>
      <c r="F532" s="51">
        <f t="shared" si="26"/>
        <v>0</v>
      </c>
      <c r="H532"/>
      <c r="I532"/>
    </row>
    <row r="533" spans="1:9" s="24" customFormat="1">
      <c r="A533" s="47">
        <f>+'100K Limitation'!A533</f>
        <v>0</v>
      </c>
      <c r="B533" s="51" t="str">
        <f>IF('100K Limitation'!C533-'100K Limitation'!E533='100K Limitation'!D533,"N/A",'100K Limitation'!C533)</f>
        <v>N/A</v>
      </c>
      <c r="C533" s="51">
        <f t="shared" ref="C533:C545" si="27">IF(B533="N/A",,B533/8*13)</f>
        <v>0</v>
      </c>
      <c r="D533" s="43"/>
      <c r="E533" s="52">
        <f t="shared" ref="E533:E545" si="28">IF(B533="N/A",0,(D533-C533)/D533)</f>
        <v>0</v>
      </c>
      <c r="F533" s="51">
        <f t="shared" ref="F533:F545" si="29">IF(E533&gt;0.25,D533*0.75-C533,0)</f>
        <v>0</v>
      </c>
      <c r="H533"/>
      <c r="I533"/>
    </row>
    <row r="534" spans="1:9" s="24" customFormat="1">
      <c r="A534" s="47">
        <f>+'100K Limitation'!A534</f>
        <v>0</v>
      </c>
      <c r="B534" s="51" t="str">
        <f>IF('100K Limitation'!C534-'100K Limitation'!E534='100K Limitation'!D534,"N/A",'100K Limitation'!C534)</f>
        <v>N/A</v>
      </c>
      <c r="C534" s="51">
        <f t="shared" si="27"/>
        <v>0</v>
      </c>
      <c r="D534" s="43"/>
      <c r="E534" s="52">
        <f t="shared" si="28"/>
        <v>0</v>
      </c>
      <c r="F534" s="51">
        <f t="shared" si="29"/>
        <v>0</v>
      </c>
      <c r="H534"/>
      <c r="I534"/>
    </row>
    <row r="535" spans="1:9" s="24" customFormat="1">
      <c r="A535" s="47">
        <f>+'100K Limitation'!A535</f>
        <v>0</v>
      </c>
      <c r="B535" s="51" t="str">
        <f>IF('100K Limitation'!C535-'100K Limitation'!E535='100K Limitation'!D535,"N/A",'100K Limitation'!C535)</f>
        <v>N/A</v>
      </c>
      <c r="C535" s="51">
        <f t="shared" si="27"/>
        <v>0</v>
      </c>
      <c r="D535" s="43"/>
      <c r="E535" s="52">
        <f t="shared" si="28"/>
        <v>0</v>
      </c>
      <c r="F535" s="51">
        <f t="shared" si="29"/>
        <v>0</v>
      </c>
      <c r="H535"/>
      <c r="I535"/>
    </row>
    <row r="536" spans="1:9" s="24" customFormat="1">
      <c r="A536" s="47">
        <f>+'100K Limitation'!A536</f>
        <v>0</v>
      </c>
      <c r="B536" s="51" t="str">
        <f>IF('100K Limitation'!C536-'100K Limitation'!E536='100K Limitation'!D536,"N/A",'100K Limitation'!C536)</f>
        <v>N/A</v>
      </c>
      <c r="C536" s="51">
        <f t="shared" si="27"/>
        <v>0</v>
      </c>
      <c r="D536" s="43"/>
      <c r="E536" s="52">
        <f t="shared" si="28"/>
        <v>0</v>
      </c>
      <c r="F536" s="51">
        <f t="shared" si="29"/>
        <v>0</v>
      </c>
      <c r="H536"/>
      <c r="I536"/>
    </row>
    <row r="537" spans="1:9" s="24" customFormat="1">
      <c r="A537" s="47">
        <f>+'100K Limitation'!A537</f>
        <v>0</v>
      </c>
      <c r="B537" s="51" t="str">
        <f>IF('100K Limitation'!C537-'100K Limitation'!E537='100K Limitation'!D537,"N/A",'100K Limitation'!C537)</f>
        <v>N/A</v>
      </c>
      <c r="C537" s="51">
        <f t="shared" si="27"/>
        <v>0</v>
      </c>
      <c r="D537" s="43"/>
      <c r="E537" s="52">
        <f t="shared" si="28"/>
        <v>0</v>
      </c>
      <c r="F537" s="51">
        <f t="shared" si="29"/>
        <v>0</v>
      </c>
      <c r="H537"/>
      <c r="I537"/>
    </row>
    <row r="538" spans="1:9" s="24" customFormat="1">
      <c r="A538" s="47">
        <f>+'100K Limitation'!A538</f>
        <v>0</v>
      </c>
      <c r="B538" s="51" t="str">
        <f>IF('100K Limitation'!C538-'100K Limitation'!E538='100K Limitation'!D538,"N/A",'100K Limitation'!C538)</f>
        <v>N/A</v>
      </c>
      <c r="C538" s="51">
        <f t="shared" si="27"/>
        <v>0</v>
      </c>
      <c r="D538" s="43"/>
      <c r="E538" s="52">
        <f t="shared" si="28"/>
        <v>0</v>
      </c>
      <c r="F538" s="51">
        <f t="shared" si="29"/>
        <v>0</v>
      </c>
      <c r="H538"/>
      <c r="I538"/>
    </row>
    <row r="539" spans="1:9" s="24" customFormat="1">
      <c r="A539" s="47">
        <f>+'100K Limitation'!A539</f>
        <v>0</v>
      </c>
      <c r="B539" s="51" t="str">
        <f>IF('100K Limitation'!C539-'100K Limitation'!E539='100K Limitation'!D539,"N/A",'100K Limitation'!C539)</f>
        <v>N/A</v>
      </c>
      <c r="C539" s="51">
        <f t="shared" si="27"/>
        <v>0</v>
      </c>
      <c r="D539" s="43"/>
      <c r="E539" s="52">
        <f t="shared" si="28"/>
        <v>0</v>
      </c>
      <c r="F539" s="51">
        <f t="shared" si="29"/>
        <v>0</v>
      </c>
      <c r="H539"/>
      <c r="I539"/>
    </row>
    <row r="540" spans="1:9" s="24" customFormat="1">
      <c r="A540" s="47">
        <f>+'100K Limitation'!A540</f>
        <v>0</v>
      </c>
      <c r="B540" s="51" t="str">
        <f>IF('100K Limitation'!C540-'100K Limitation'!E540='100K Limitation'!D540,"N/A",'100K Limitation'!C540)</f>
        <v>N/A</v>
      </c>
      <c r="C540" s="51">
        <f t="shared" si="27"/>
        <v>0</v>
      </c>
      <c r="D540" s="43"/>
      <c r="E540" s="52">
        <f t="shared" si="28"/>
        <v>0</v>
      </c>
      <c r="F540" s="51">
        <f t="shared" si="29"/>
        <v>0</v>
      </c>
      <c r="H540"/>
      <c r="I540"/>
    </row>
    <row r="541" spans="1:9" s="24" customFormat="1">
      <c r="A541" s="47">
        <f>+'100K Limitation'!A541</f>
        <v>0</v>
      </c>
      <c r="B541" s="51" t="str">
        <f>IF('100K Limitation'!C541-'100K Limitation'!E541='100K Limitation'!D541,"N/A",'100K Limitation'!C541)</f>
        <v>N/A</v>
      </c>
      <c r="C541" s="51">
        <f t="shared" si="27"/>
        <v>0</v>
      </c>
      <c r="D541" s="43"/>
      <c r="E541" s="52">
        <f t="shared" si="28"/>
        <v>0</v>
      </c>
      <c r="F541" s="51">
        <f t="shared" si="29"/>
        <v>0</v>
      </c>
      <c r="H541"/>
      <c r="I541"/>
    </row>
    <row r="542" spans="1:9" s="24" customFormat="1">
      <c r="A542" s="47">
        <f>+'100K Limitation'!A542</f>
        <v>0</v>
      </c>
      <c r="B542" s="51" t="str">
        <f>IF('100K Limitation'!C542-'100K Limitation'!E542='100K Limitation'!D542,"N/A",'100K Limitation'!C542)</f>
        <v>N/A</v>
      </c>
      <c r="C542" s="51">
        <f t="shared" si="27"/>
        <v>0</v>
      </c>
      <c r="D542" s="43"/>
      <c r="E542" s="52">
        <f t="shared" si="28"/>
        <v>0</v>
      </c>
      <c r="F542" s="51">
        <f t="shared" si="29"/>
        <v>0</v>
      </c>
      <c r="H542"/>
      <c r="I542"/>
    </row>
    <row r="543" spans="1:9" s="24" customFormat="1">
      <c r="A543" s="47">
        <f>+'100K Limitation'!A543</f>
        <v>0</v>
      </c>
      <c r="B543" s="51" t="str">
        <f>IF('100K Limitation'!C543-'100K Limitation'!E543='100K Limitation'!D543,"N/A",'100K Limitation'!C543)</f>
        <v>N/A</v>
      </c>
      <c r="C543" s="51">
        <f t="shared" si="27"/>
        <v>0</v>
      </c>
      <c r="D543" s="43"/>
      <c r="E543" s="52">
        <f t="shared" si="28"/>
        <v>0</v>
      </c>
      <c r="F543" s="51">
        <f t="shared" si="29"/>
        <v>0</v>
      </c>
      <c r="H543"/>
      <c r="I543"/>
    </row>
    <row r="544" spans="1:9" s="24" customFormat="1">
      <c r="A544" s="47">
        <f>+'100K Limitation'!A544</f>
        <v>0</v>
      </c>
      <c r="B544" s="51" t="str">
        <f>IF('100K Limitation'!C544-'100K Limitation'!E544='100K Limitation'!D544,"N/A",'100K Limitation'!C544)</f>
        <v>N/A</v>
      </c>
      <c r="C544" s="51">
        <f t="shared" si="27"/>
        <v>0</v>
      </c>
      <c r="D544" s="43"/>
      <c r="E544" s="52">
        <f t="shared" si="28"/>
        <v>0</v>
      </c>
      <c r="F544" s="51">
        <f t="shared" si="29"/>
        <v>0</v>
      </c>
      <c r="H544"/>
      <c r="I544"/>
    </row>
    <row r="545" spans="1:9" s="24" customFormat="1">
      <c r="A545" s="47">
        <f>+'100K Limitation'!A545</f>
        <v>0</v>
      </c>
      <c r="B545" s="51" t="str">
        <f>IF('100K Limitation'!C545-'100K Limitation'!E545='100K Limitation'!D545,"N/A",'100K Limitation'!C545)</f>
        <v>N/A</v>
      </c>
      <c r="C545" s="51">
        <f t="shared" si="27"/>
        <v>0</v>
      </c>
      <c r="D545" s="43"/>
      <c r="E545" s="52">
        <f t="shared" si="28"/>
        <v>0</v>
      </c>
      <c r="F545" s="51">
        <f t="shared" si="29"/>
        <v>0</v>
      </c>
      <c r="H545"/>
      <c r="I545"/>
    </row>
    <row r="546" spans="1:9">
      <c r="G546" s="24"/>
      <c r="H546"/>
    </row>
    <row r="547" spans="1:9">
      <c r="G547" s="24"/>
      <c r="H547"/>
    </row>
    <row r="548" spans="1:9">
      <c r="G548" s="24"/>
      <c r="H548"/>
    </row>
    <row r="549" spans="1:9">
      <c r="G549" s="24"/>
      <c r="H549"/>
    </row>
    <row r="550" spans="1:9">
      <c r="G550" s="24"/>
      <c r="H550"/>
    </row>
  </sheetData>
  <protectedRanges>
    <protectedRange sqref="D20:D545" name="Range1"/>
  </protectedRanges>
  <mergeCells count="1">
    <mergeCell ref="A1:A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0AAE9-3934-40AD-BC9C-A9C9A65731EE}">
  <dimension ref="A1:A2"/>
  <sheetViews>
    <sheetView workbookViewId="0">
      <selection activeCell="J19" sqref="J19"/>
    </sheetView>
  </sheetViews>
  <sheetFormatPr defaultRowHeight="15"/>
  <sheetData>
    <row r="1" spans="1:1">
      <c r="A1" t="s">
        <v>80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Sheet</vt:lpstr>
      <vt:lpstr>Estimated Loan Forgiveness</vt:lpstr>
      <vt:lpstr>Allowable and Forgiveable Uses</vt:lpstr>
      <vt:lpstr>100K Limitation</vt:lpstr>
      <vt:lpstr>Salary and Wage Reduction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Ritenour</dc:creator>
  <cp:lastModifiedBy>Ben Ritenour</cp:lastModifiedBy>
  <cp:lastPrinted>2020-03-30T18:45:44Z</cp:lastPrinted>
  <dcterms:created xsi:type="dcterms:W3CDTF">2020-03-27T13:22:11Z</dcterms:created>
  <dcterms:modified xsi:type="dcterms:W3CDTF">2020-04-08T14:54:59Z</dcterms:modified>
</cp:coreProperties>
</file>